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URSO INSTRUMENTAÇÃO\emulador_de_rede_mono\"/>
    </mc:Choice>
  </mc:AlternateContent>
  <xr:revisionPtr revIDLastSave="0" documentId="13_ncr:1_{484E6B60-34E9-4069-BA8A-0018BA70CF40}" xr6:coauthVersionLast="47" xr6:coauthVersionMax="47" xr10:uidLastSave="{00000000-0000-0000-0000-000000000000}"/>
  <bookViews>
    <workbookView xWindow="-120" yWindow="-120" windowWidth="29040" windowHeight="15720" xr2:uid="{F6071E9F-13EE-4700-8122-081C5BA82CE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C2" i="1"/>
  <c r="A6" i="1"/>
  <c r="B15" i="1" s="1"/>
  <c r="A4" i="1"/>
  <c r="A2" i="1"/>
  <c r="G3" i="1"/>
  <c r="H3" i="1" s="1"/>
  <c r="F4" i="1"/>
  <c r="J3" i="1" l="1"/>
  <c r="L3" i="1" s="1"/>
  <c r="N3" i="1" s="1"/>
  <c r="I3" i="1"/>
  <c r="K3" i="1" s="1"/>
  <c r="M3" i="1" s="1"/>
  <c r="G4" i="1"/>
  <c r="H4" i="1" s="1"/>
  <c r="F5" i="1"/>
  <c r="J4" i="1" l="1"/>
  <c r="L4" i="1" s="1"/>
  <c r="N4" i="1" s="1"/>
  <c r="I4" i="1"/>
  <c r="K4" i="1" s="1"/>
  <c r="M4" i="1" s="1"/>
  <c r="F6" i="1"/>
  <c r="G5" i="1"/>
  <c r="H5" i="1" s="1"/>
  <c r="J5" i="1" l="1"/>
  <c r="L5" i="1" s="1"/>
  <c r="N5" i="1" s="1"/>
  <c r="I5" i="1"/>
  <c r="K5" i="1" s="1"/>
  <c r="M5" i="1" s="1"/>
  <c r="F7" i="1"/>
  <c r="G6" i="1"/>
  <c r="H6" i="1" s="1"/>
  <c r="J6" i="1" l="1"/>
  <c r="L6" i="1" s="1"/>
  <c r="N6" i="1" s="1"/>
  <c r="I6" i="1"/>
  <c r="K6" i="1" s="1"/>
  <c r="M6" i="1" s="1"/>
  <c r="F8" i="1"/>
  <c r="G7" i="1"/>
  <c r="H7" i="1" s="1"/>
  <c r="J7" i="1" l="1"/>
  <c r="L7" i="1" s="1"/>
  <c r="N7" i="1" s="1"/>
  <c r="I7" i="1"/>
  <c r="K7" i="1" s="1"/>
  <c r="M7" i="1" s="1"/>
  <c r="F9" i="1"/>
  <c r="G8" i="1"/>
  <c r="H8" i="1" s="1"/>
  <c r="J8" i="1" l="1"/>
  <c r="L8" i="1" s="1"/>
  <c r="N8" i="1" s="1"/>
  <c r="I8" i="1"/>
  <c r="K8" i="1" s="1"/>
  <c r="M8" i="1" s="1"/>
  <c r="F10" i="1"/>
  <c r="G9" i="1"/>
  <c r="H9" i="1" s="1"/>
  <c r="J9" i="1" l="1"/>
  <c r="L9" i="1" s="1"/>
  <c r="N9" i="1" s="1"/>
  <c r="I9" i="1"/>
  <c r="K9" i="1" s="1"/>
  <c r="M9" i="1" s="1"/>
  <c r="F11" i="1"/>
  <c r="G10" i="1"/>
  <c r="H10" i="1" s="1"/>
  <c r="J10" i="1" l="1"/>
  <c r="L10" i="1" s="1"/>
  <c r="N10" i="1" s="1"/>
  <c r="I10" i="1"/>
  <c r="K10" i="1" s="1"/>
  <c r="M10" i="1" s="1"/>
  <c r="G11" i="1"/>
  <c r="H11" i="1" s="1"/>
  <c r="F12" i="1"/>
  <c r="J11" i="1" l="1"/>
  <c r="L11" i="1" s="1"/>
  <c r="N11" i="1" s="1"/>
  <c r="I11" i="1"/>
  <c r="K11" i="1" s="1"/>
  <c r="M11" i="1" s="1"/>
  <c r="F13" i="1"/>
  <c r="G12" i="1"/>
  <c r="H12" i="1" s="1"/>
  <c r="J12" i="1" l="1"/>
  <c r="L12" i="1" s="1"/>
  <c r="N12" i="1" s="1"/>
  <c r="I12" i="1"/>
  <c r="K12" i="1" s="1"/>
  <c r="M12" i="1" s="1"/>
  <c r="G13" i="1"/>
  <c r="H13" i="1" s="1"/>
  <c r="F14" i="1"/>
  <c r="J13" i="1" l="1"/>
  <c r="L13" i="1" s="1"/>
  <c r="N13" i="1" s="1"/>
  <c r="I13" i="1"/>
  <c r="K13" i="1" s="1"/>
  <c r="M13" i="1" s="1"/>
  <c r="G14" i="1"/>
  <c r="H14" i="1" s="1"/>
  <c r="F15" i="1"/>
  <c r="J14" i="1" l="1"/>
  <c r="L14" i="1" s="1"/>
  <c r="N14" i="1" s="1"/>
  <c r="I14" i="1"/>
  <c r="K14" i="1" s="1"/>
  <c r="M14" i="1" s="1"/>
  <c r="F16" i="1"/>
  <c r="G15" i="1"/>
  <c r="H15" i="1" s="1"/>
  <c r="J15" i="1" l="1"/>
  <c r="L15" i="1" s="1"/>
  <c r="N15" i="1" s="1"/>
  <c r="I15" i="1"/>
  <c r="K15" i="1" s="1"/>
  <c r="M15" i="1" s="1"/>
  <c r="F17" i="1"/>
  <c r="G16" i="1"/>
  <c r="H16" i="1" s="1"/>
  <c r="J16" i="1" l="1"/>
  <c r="L16" i="1" s="1"/>
  <c r="N16" i="1" s="1"/>
  <c r="I16" i="1"/>
  <c r="K16" i="1" s="1"/>
  <c r="M16" i="1" s="1"/>
  <c r="F18" i="1"/>
  <c r="G17" i="1"/>
  <c r="H17" i="1" s="1"/>
  <c r="J17" i="1" l="1"/>
  <c r="L17" i="1" s="1"/>
  <c r="N17" i="1" s="1"/>
  <c r="I17" i="1"/>
  <c r="K17" i="1" s="1"/>
  <c r="M17" i="1" s="1"/>
  <c r="F19" i="1"/>
  <c r="G18" i="1"/>
  <c r="H18" i="1" s="1"/>
  <c r="J18" i="1" l="1"/>
  <c r="L18" i="1" s="1"/>
  <c r="N18" i="1" s="1"/>
  <c r="I18" i="1"/>
  <c r="K18" i="1" s="1"/>
  <c r="M18" i="1" s="1"/>
  <c r="F20" i="1"/>
  <c r="G19" i="1"/>
  <c r="H19" i="1" s="1"/>
  <c r="J19" i="1" l="1"/>
  <c r="L19" i="1" s="1"/>
  <c r="N19" i="1" s="1"/>
  <c r="I19" i="1"/>
  <c r="K19" i="1" s="1"/>
  <c r="M19" i="1" s="1"/>
  <c r="G20" i="1"/>
  <c r="H20" i="1" s="1"/>
  <c r="F21" i="1"/>
  <c r="J20" i="1" l="1"/>
  <c r="L20" i="1" s="1"/>
  <c r="N20" i="1" s="1"/>
  <c r="I20" i="1"/>
  <c r="K20" i="1" s="1"/>
  <c r="M20" i="1" s="1"/>
  <c r="F22" i="1"/>
  <c r="G21" i="1"/>
  <c r="H21" i="1" s="1"/>
  <c r="J21" i="1" l="1"/>
  <c r="L21" i="1" s="1"/>
  <c r="N21" i="1" s="1"/>
  <c r="I21" i="1"/>
  <c r="K21" i="1" s="1"/>
  <c r="M21" i="1" s="1"/>
  <c r="F23" i="1"/>
  <c r="G22" i="1"/>
  <c r="H22" i="1" s="1"/>
  <c r="J22" i="1" l="1"/>
  <c r="L22" i="1" s="1"/>
  <c r="N22" i="1" s="1"/>
  <c r="I22" i="1"/>
  <c r="K22" i="1" s="1"/>
  <c r="M22" i="1" s="1"/>
  <c r="G23" i="1"/>
  <c r="H23" i="1" s="1"/>
  <c r="F24" i="1"/>
  <c r="J23" i="1" l="1"/>
  <c r="L23" i="1" s="1"/>
  <c r="N23" i="1" s="1"/>
  <c r="I23" i="1"/>
  <c r="K23" i="1" s="1"/>
  <c r="M23" i="1" s="1"/>
  <c r="G24" i="1"/>
  <c r="H24" i="1" s="1"/>
  <c r="F25" i="1"/>
  <c r="J24" i="1" l="1"/>
  <c r="L24" i="1" s="1"/>
  <c r="N24" i="1" s="1"/>
  <c r="I24" i="1"/>
  <c r="K24" i="1" s="1"/>
  <c r="M24" i="1" s="1"/>
  <c r="G25" i="1"/>
  <c r="H25" i="1" s="1"/>
  <c r="F26" i="1"/>
  <c r="J25" i="1" l="1"/>
  <c r="L25" i="1" s="1"/>
  <c r="N25" i="1" s="1"/>
  <c r="I25" i="1"/>
  <c r="K25" i="1" s="1"/>
  <c r="M25" i="1" s="1"/>
  <c r="F27" i="1"/>
  <c r="G26" i="1"/>
  <c r="H26" i="1" s="1"/>
  <c r="J26" i="1" l="1"/>
  <c r="L26" i="1" s="1"/>
  <c r="N26" i="1" s="1"/>
  <c r="I26" i="1"/>
  <c r="K26" i="1" s="1"/>
  <c r="M26" i="1" s="1"/>
  <c r="G27" i="1"/>
  <c r="H27" i="1" s="1"/>
  <c r="F28" i="1"/>
  <c r="J27" i="1" l="1"/>
  <c r="L27" i="1" s="1"/>
  <c r="N27" i="1" s="1"/>
  <c r="I27" i="1"/>
  <c r="K27" i="1" s="1"/>
  <c r="M27" i="1" s="1"/>
  <c r="F29" i="1"/>
  <c r="G28" i="1"/>
  <c r="H28" i="1" s="1"/>
  <c r="J28" i="1" l="1"/>
  <c r="L28" i="1" s="1"/>
  <c r="N28" i="1" s="1"/>
  <c r="I28" i="1"/>
  <c r="K28" i="1" s="1"/>
  <c r="M28" i="1" s="1"/>
  <c r="F30" i="1"/>
  <c r="G29" i="1"/>
  <c r="H29" i="1" s="1"/>
  <c r="J29" i="1" l="1"/>
  <c r="L29" i="1" s="1"/>
  <c r="N29" i="1" s="1"/>
  <c r="I29" i="1"/>
  <c r="K29" i="1" s="1"/>
  <c r="M29" i="1" s="1"/>
  <c r="F31" i="1"/>
  <c r="G30" i="1"/>
  <c r="H30" i="1" s="1"/>
  <c r="J30" i="1" l="1"/>
  <c r="L30" i="1" s="1"/>
  <c r="N30" i="1" s="1"/>
  <c r="I30" i="1"/>
  <c r="K30" i="1" s="1"/>
  <c r="M30" i="1" s="1"/>
  <c r="F32" i="1"/>
  <c r="G31" i="1"/>
  <c r="H31" i="1" s="1"/>
  <c r="J31" i="1" l="1"/>
  <c r="L31" i="1" s="1"/>
  <c r="N31" i="1" s="1"/>
  <c r="I31" i="1"/>
  <c r="K31" i="1" s="1"/>
  <c r="M31" i="1" s="1"/>
  <c r="G32" i="1"/>
  <c r="H32" i="1" s="1"/>
  <c r="F33" i="1"/>
  <c r="J32" i="1" l="1"/>
  <c r="L32" i="1" s="1"/>
  <c r="N32" i="1" s="1"/>
  <c r="I32" i="1"/>
  <c r="K32" i="1" s="1"/>
  <c r="M32" i="1" s="1"/>
  <c r="G33" i="1"/>
  <c r="H33" i="1" s="1"/>
  <c r="F34" i="1"/>
  <c r="J33" i="1" l="1"/>
  <c r="L33" i="1" s="1"/>
  <c r="N33" i="1" s="1"/>
  <c r="I33" i="1"/>
  <c r="K33" i="1" s="1"/>
  <c r="M33" i="1" s="1"/>
  <c r="G34" i="1"/>
  <c r="H34" i="1" s="1"/>
  <c r="F35" i="1"/>
  <c r="J34" i="1" l="1"/>
  <c r="L34" i="1" s="1"/>
  <c r="N34" i="1" s="1"/>
  <c r="I34" i="1"/>
  <c r="K34" i="1" s="1"/>
  <c r="M34" i="1" s="1"/>
  <c r="F36" i="1"/>
  <c r="G35" i="1"/>
  <c r="H35" i="1" s="1"/>
  <c r="J35" i="1" l="1"/>
  <c r="L35" i="1" s="1"/>
  <c r="N35" i="1" s="1"/>
  <c r="I35" i="1"/>
  <c r="K35" i="1" s="1"/>
  <c r="M35" i="1" s="1"/>
  <c r="G36" i="1"/>
  <c r="H36" i="1" s="1"/>
  <c r="F37" i="1"/>
  <c r="J36" i="1" l="1"/>
  <c r="L36" i="1" s="1"/>
  <c r="N36" i="1" s="1"/>
  <c r="I36" i="1"/>
  <c r="K36" i="1" s="1"/>
  <c r="M36" i="1" s="1"/>
  <c r="F38" i="1"/>
  <c r="G37" i="1"/>
  <c r="H37" i="1" s="1"/>
  <c r="J37" i="1" l="1"/>
  <c r="L37" i="1" s="1"/>
  <c r="N37" i="1" s="1"/>
  <c r="I37" i="1"/>
  <c r="K37" i="1" s="1"/>
  <c r="M37" i="1" s="1"/>
  <c r="F39" i="1"/>
  <c r="G38" i="1"/>
  <c r="H38" i="1" s="1"/>
  <c r="J38" i="1" l="1"/>
  <c r="L38" i="1" s="1"/>
  <c r="N38" i="1" s="1"/>
  <c r="I38" i="1"/>
  <c r="K38" i="1" s="1"/>
  <c r="M38" i="1" s="1"/>
  <c r="G39" i="1"/>
  <c r="H39" i="1" s="1"/>
  <c r="F40" i="1"/>
  <c r="J39" i="1" l="1"/>
  <c r="L39" i="1" s="1"/>
  <c r="N39" i="1" s="1"/>
  <c r="I39" i="1"/>
  <c r="K39" i="1" s="1"/>
  <c r="M39" i="1" s="1"/>
  <c r="G40" i="1"/>
  <c r="H40" i="1" s="1"/>
  <c r="F41" i="1"/>
  <c r="J40" i="1" l="1"/>
  <c r="L40" i="1" s="1"/>
  <c r="N40" i="1" s="1"/>
  <c r="I40" i="1"/>
  <c r="K40" i="1" s="1"/>
  <c r="M40" i="1" s="1"/>
  <c r="G41" i="1"/>
  <c r="H41" i="1" s="1"/>
  <c r="F42" i="1"/>
  <c r="J41" i="1" l="1"/>
  <c r="L41" i="1" s="1"/>
  <c r="N41" i="1" s="1"/>
  <c r="I41" i="1"/>
  <c r="K41" i="1" s="1"/>
  <c r="M41" i="1" s="1"/>
  <c r="F43" i="1"/>
  <c r="G42" i="1"/>
  <c r="H42" i="1" s="1"/>
  <c r="J42" i="1" l="1"/>
  <c r="L42" i="1" s="1"/>
  <c r="N42" i="1" s="1"/>
  <c r="I42" i="1"/>
  <c r="K42" i="1" s="1"/>
  <c r="M42" i="1" s="1"/>
  <c r="G43" i="1"/>
  <c r="H43" i="1" s="1"/>
  <c r="F44" i="1"/>
  <c r="J43" i="1" l="1"/>
  <c r="L43" i="1" s="1"/>
  <c r="N43" i="1" s="1"/>
  <c r="I43" i="1"/>
  <c r="K43" i="1" s="1"/>
  <c r="M43" i="1" s="1"/>
  <c r="G44" i="1"/>
  <c r="H44" i="1" s="1"/>
  <c r="F45" i="1"/>
  <c r="J44" i="1" l="1"/>
  <c r="L44" i="1" s="1"/>
  <c r="N44" i="1" s="1"/>
  <c r="I44" i="1"/>
  <c r="K44" i="1" s="1"/>
  <c r="M44" i="1" s="1"/>
  <c r="G45" i="1"/>
  <c r="H45" i="1" s="1"/>
  <c r="F46" i="1"/>
  <c r="J45" i="1" l="1"/>
  <c r="L45" i="1" s="1"/>
  <c r="N45" i="1" s="1"/>
  <c r="I45" i="1"/>
  <c r="K45" i="1" s="1"/>
  <c r="M45" i="1" s="1"/>
  <c r="F47" i="1"/>
  <c r="G46" i="1"/>
  <c r="H46" i="1" s="1"/>
  <c r="J46" i="1" l="1"/>
  <c r="L46" i="1" s="1"/>
  <c r="N46" i="1" s="1"/>
  <c r="I46" i="1"/>
  <c r="K46" i="1" s="1"/>
  <c r="M46" i="1" s="1"/>
  <c r="F48" i="1"/>
  <c r="G47" i="1"/>
  <c r="H47" i="1" s="1"/>
  <c r="J47" i="1" l="1"/>
  <c r="L47" i="1" s="1"/>
  <c r="N47" i="1" s="1"/>
  <c r="I47" i="1"/>
  <c r="K47" i="1" s="1"/>
  <c r="M47" i="1" s="1"/>
  <c r="G48" i="1"/>
  <c r="H48" i="1" s="1"/>
  <c r="F49" i="1"/>
  <c r="J48" i="1" l="1"/>
  <c r="L48" i="1" s="1"/>
  <c r="N48" i="1" s="1"/>
  <c r="I48" i="1"/>
  <c r="K48" i="1" s="1"/>
  <c r="M48" i="1" s="1"/>
  <c r="G49" i="1"/>
  <c r="H49" i="1" s="1"/>
  <c r="F50" i="1"/>
  <c r="J49" i="1" l="1"/>
  <c r="L49" i="1" s="1"/>
  <c r="N49" i="1" s="1"/>
  <c r="I49" i="1"/>
  <c r="K49" i="1" s="1"/>
  <c r="M49" i="1" s="1"/>
  <c r="G50" i="1"/>
  <c r="H50" i="1" s="1"/>
  <c r="F51" i="1"/>
  <c r="J50" i="1" l="1"/>
  <c r="L50" i="1" s="1"/>
  <c r="N50" i="1" s="1"/>
  <c r="I50" i="1"/>
  <c r="K50" i="1" s="1"/>
  <c r="M50" i="1" s="1"/>
  <c r="G51" i="1"/>
  <c r="H51" i="1" s="1"/>
  <c r="F52" i="1"/>
  <c r="J51" i="1" l="1"/>
  <c r="L51" i="1" s="1"/>
  <c r="N51" i="1" s="1"/>
  <c r="I51" i="1"/>
  <c r="K51" i="1" s="1"/>
  <c r="M51" i="1" s="1"/>
  <c r="G52" i="1"/>
  <c r="H52" i="1" s="1"/>
  <c r="F53" i="1"/>
  <c r="J52" i="1" l="1"/>
  <c r="L52" i="1" s="1"/>
  <c r="N52" i="1" s="1"/>
  <c r="I52" i="1"/>
  <c r="K52" i="1" s="1"/>
  <c r="M52" i="1" s="1"/>
  <c r="F54" i="1"/>
  <c r="G53" i="1"/>
  <c r="H53" i="1" s="1"/>
  <c r="J53" i="1" l="1"/>
  <c r="L53" i="1" s="1"/>
  <c r="N53" i="1" s="1"/>
  <c r="I53" i="1"/>
  <c r="K53" i="1" s="1"/>
  <c r="M53" i="1" s="1"/>
  <c r="F55" i="1"/>
  <c r="G54" i="1"/>
  <c r="H54" i="1" s="1"/>
  <c r="J54" i="1" l="1"/>
  <c r="L54" i="1" s="1"/>
  <c r="N54" i="1" s="1"/>
  <c r="I54" i="1"/>
  <c r="K54" i="1" s="1"/>
  <c r="M54" i="1" s="1"/>
  <c r="G55" i="1"/>
  <c r="H55" i="1" s="1"/>
  <c r="F56" i="1"/>
  <c r="J55" i="1" l="1"/>
  <c r="L55" i="1" s="1"/>
  <c r="N55" i="1" s="1"/>
  <c r="I55" i="1"/>
  <c r="K55" i="1" s="1"/>
  <c r="M55" i="1" s="1"/>
  <c r="G56" i="1"/>
  <c r="H56" i="1" s="1"/>
  <c r="F57" i="1"/>
  <c r="J56" i="1" l="1"/>
  <c r="L56" i="1" s="1"/>
  <c r="N56" i="1" s="1"/>
  <c r="I56" i="1"/>
  <c r="K56" i="1" s="1"/>
  <c r="M56" i="1" s="1"/>
  <c r="G57" i="1"/>
  <c r="H57" i="1" s="1"/>
  <c r="F58" i="1"/>
  <c r="J57" i="1" l="1"/>
  <c r="L57" i="1" s="1"/>
  <c r="N57" i="1" s="1"/>
  <c r="I57" i="1"/>
  <c r="K57" i="1" s="1"/>
  <c r="M57" i="1" s="1"/>
  <c r="G58" i="1"/>
  <c r="H58" i="1" s="1"/>
  <c r="F59" i="1"/>
  <c r="J58" i="1" l="1"/>
  <c r="L58" i="1" s="1"/>
  <c r="N58" i="1" s="1"/>
  <c r="I58" i="1"/>
  <c r="K58" i="1" s="1"/>
  <c r="M58" i="1" s="1"/>
  <c r="F60" i="1"/>
  <c r="G59" i="1"/>
  <c r="H59" i="1" s="1"/>
  <c r="J59" i="1" l="1"/>
  <c r="L59" i="1" s="1"/>
  <c r="N59" i="1" s="1"/>
  <c r="I59" i="1"/>
  <c r="K59" i="1" s="1"/>
  <c r="M59" i="1" s="1"/>
  <c r="F61" i="1"/>
  <c r="G60" i="1"/>
  <c r="H60" i="1" s="1"/>
  <c r="J60" i="1" l="1"/>
  <c r="L60" i="1" s="1"/>
  <c r="N60" i="1" s="1"/>
  <c r="I60" i="1"/>
  <c r="K60" i="1" s="1"/>
  <c r="M60" i="1" s="1"/>
  <c r="G61" i="1"/>
  <c r="H61" i="1" s="1"/>
  <c r="F62" i="1"/>
  <c r="J61" i="1" l="1"/>
  <c r="L61" i="1" s="1"/>
  <c r="N61" i="1" s="1"/>
  <c r="I61" i="1"/>
  <c r="K61" i="1" s="1"/>
  <c r="M61" i="1" s="1"/>
  <c r="F63" i="1"/>
  <c r="G62" i="1"/>
  <c r="H62" i="1" s="1"/>
  <c r="J62" i="1" l="1"/>
  <c r="L62" i="1" s="1"/>
  <c r="N62" i="1" s="1"/>
  <c r="I62" i="1"/>
  <c r="K62" i="1" s="1"/>
  <c r="M62" i="1" s="1"/>
  <c r="G63" i="1"/>
  <c r="H63" i="1" s="1"/>
  <c r="F64" i="1"/>
  <c r="J63" i="1" l="1"/>
  <c r="L63" i="1" s="1"/>
  <c r="N63" i="1" s="1"/>
  <c r="I63" i="1"/>
  <c r="K63" i="1" s="1"/>
  <c r="M63" i="1" s="1"/>
  <c r="F65" i="1"/>
  <c r="G64" i="1"/>
  <c r="H64" i="1" s="1"/>
  <c r="J64" i="1" l="1"/>
  <c r="L64" i="1" s="1"/>
  <c r="N64" i="1" s="1"/>
  <c r="I64" i="1"/>
  <c r="K64" i="1" s="1"/>
  <c r="M64" i="1" s="1"/>
  <c r="G65" i="1"/>
  <c r="H65" i="1" s="1"/>
  <c r="F66" i="1"/>
  <c r="J65" i="1" l="1"/>
  <c r="L65" i="1" s="1"/>
  <c r="N65" i="1" s="1"/>
  <c r="I65" i="1"/>
  <c r="K65" i="1" s="1"/>
  <c r="M65" i="1" s="1"/>
  <c r="G66" i="1"/>
  <c r="H66" i="1" s="1"/>
  <c r="F67" i="1"/>
  <c r="J66" i="1" l="1"/>
  <c r="L66" i="1" s="1"/>
  <c r="N66" i="1" s="1"/>
  <c r="I66" i="1"/>
  <c r="K66" i="1" s="1"/>
  <c r="M66" i="1" s="1"/>
  <c r="F68" i="1"/>
  <c r="G67" i="1"/>
  <c r="H67" i="1" s="1"/>
  <c r="J67" i="1" l="1"/>
  <c r="L67" i="1" s="1"/>
  <c r="N67" i="1" s="1"/>
  <c r="I67" i="1"/>
  <c r="K67" i="1" s="1"/>
  <c r="M67" i="1" s="1"/>
  <c r="G68" i="1"/>
  <c r="H68" i="1" s="1"/>
  <c r="F69" i="1"/>
  <c r="J68" i="1" l="1"/>
  <c r="L68" i="1" s="1"/>
  <c r="N68" i="1" s="1"/>
  <c r="I68" i="1"/>
  <c r="K68" i="1" s="1"/>
  <c r="M68" i="1" s="1"/>
  <c r="G69" i="1"/>
  <c r="H69" i="1" s="1"/>
  <c r="F70" i="1"/>
  <c r="J69" i="1" l="1"/>
  <c r="L69" i="1" s="1"/>
  <c r="N69" i="1" s="1"/>
  <c r="I69" i="1"/>
  <c r="K69" i="1" s="1"/>
  <c r="M69" i="1" s="1"/>
  <c r="G70" i="1"/>
  <c r="H70" i="1" s="1"/>
  <c r="F71" i="1"/>
  <c r="J70" i="1" l="1"/>
  <c r="L70" i="1" s="1"/>
  <c r="N70" i="1" s="1"/>
  <c r="I70" i="1"/>
  <c r="K70" i="1" s="1"/>
  <c r="M70" i="1" s="1"/>
  <c r="G71" i="1"/>
  <c r="H71" i="1" s="1"/>
  <c r="F72" i="1"/>
  <c r="J71" i="1" l="1"/>
  <c r="L71" i="1" s="1"/>
  <c r="N71" i="1" s="1"/>
  <c r="I71" i="1"/>
  <c r="K71" i="1" s="1"/>
  <c r="M71" i="1" s="1"/>
  <c r="F73" i="1"/>
  <c r="G72" i="1"/>
  <c r="H72" i="1" s="1"/>
  <c r="J72" i="1" l="1"/>
  <c r="L72" i="1" s="1"/>
  <c r="N72" i="1" s="1"/>
  <c r="I72" i="1"/>
  <c r="K72" i="1" s="1"/>
  <c r="M72" i="1" s="1"/>
  <c r="G73" i="1"/>
  <c r="H73" i="1" s="1"/>
  <c r="F74" i="1"/>
  <c r="J73" i="1" l="1"/>
  <c r="L73" i="1" s="1"/>
  <c r="N73" i="1" s="1"/>
  <c r="I73" i="1"/>
  <c r="K73" i="1" s="1"/>
  <c r="M73" i="1" s="1"/>
  <c r="F75" i="1"/>
  <c r="G74" i="1"/>
  <c r="H74" i="1" s="1"/>
  <c r="J74" i="1" l="1"/>
  <c r="L74" i="1" s="1"/>
  <c r="N74" i="1" s="1"/>
  <c r="I74" i="1"/>
  <c r="K74" i="1" s="1"/>
  <c r="M74" i="1" s="1"/>
  <c r="G75" i="1"/>
  <c r="H75" i="1" s="1"/>
  <c r="F76" i="1"/>
  <c r="J75" i="1" l="1"/>
  <c r="L75" i="1" s="1"/>
  <c r="N75" i="1" s="1"/>
  <c r="I75" i="1"/>
  <c r="K75" i="1" s="1"/>
  <c r="M75" i="1" s="1"/>
  <c r="F77" i="1"/>
  <c r="G76" i="1"/>
  <c r="H76" i="1" s="1"/>
  <c r="J76" i="1" l="1"/>
  <c r="L76" i="1" s="1"/>
  <c r="N76" i="1" s="1"/>
  <c r="I76" i="1"/>
  <c r="K76" i="1" s="1"/>
  <c r="M76" i="1" s="1"/>
  <c r="F78" i="1"/>
  <c r="G77" i="1"/>
  <c r="H77" i="1" s="1"/>
  <c r="J77" i="1" l="1"/>
  <c r="L77" i="1" s="1"/>
  <c r="N77" i="1" s="1"/>
  <c r="I77" i="1"/>
  <c r="K77" i="1" s="1"/>
  <c r="M77" i="1" s="1"/>
  <c r="F79" i="1"/>
  <c r="G78" i="1"/>
  <c r="H78" i="1" s="1"/>
  <c r="J78" i="1" l="1"/>
  <c r="L78" i="1" s="1"/>
  <c r="N78" i="1" s="1"/>
  <c r="I78" i="1"/>
  <c r="K78" i="1" s="1"/>
  <c r="M78" i="1" s="1"/>
  <c r="G79" i="1"/>
  <c r="H79" i="1" s="1"/>
  <c r="F80" i="1"/>
  <c r="J79" i="1" l="1"/>
  <c r="L79" i="1" s="1"/>
  <c r="N79" i="1" s="1"/>
  <c r="I79" i="1"/>
  <c r="K79" i="1" s="1"/>
  <c r="M79" i="1" s="1"/>
  <c r="F81" i="1"/>
  <c r="G80" i="1"/>
  <c r="H80" i="1" s="1"/>
  <c r="J80" i="1" l="1"/>
  <c r="L80" i="1" s="1"/>
  <c r="N80" i="1" s="1"/>
  <c r="I80" i="1"/>
  <c r="K80" i="1" s="1"/>
  <c r="M80" i="1" s="1"/>
  <c r="G81" i="1"/>
  <c r="H81" i="1" s="1"/>
  <c r="F82" i="1"/>
  <c r="J81" i="1" l="1"/>
  <c r="L81" i="1" s="1"/>
  <c r="N81" i="1" s="1"/>
  <c r="I81" i="1"/>
  <c r="K81" i="1" s="1"/>
  <c r="M81" i="1" s="1"/>
  <c r="F83" i="1"/>
  <c r="G82" i="1"/>
  <c r="H82" i="1" s="1"/>
  <c r="J82" i="1" l="1"/>
  <c r="L82" i="1" s="1"/>
  <c r="N82" i="1" s="1"/>
  <c r="I82" i="1"/>
  <c r="K82" i="1" s="1"/>
  <c r="M82" i="1" s="1"/>
  <c r="G83" i="1"/>
  <c r="H83" i="1" s="1"/>
  <c r="F84" i="1"/>
  <c r="J83" i="1" l="1"/>
  <c r="L83" i="1" s="1"/>
  <c r="N83" i="1" s="1"/>
  <c r="I83" i="1"/>
  <c r="K83" i="1" s="1"/>
  <c r="M83" i="1" s="1"/>
  <c r="G84" i="1"/>
  <c r="H84" i="1" s="1"/>
  <c r="F85" i="1"/>
  <c r="J84" i="1" l="1"/>
  <c r="L84" i="1" s="1"/>
  <c r="N84" i="1" s="1"/>
  <c r="I84" i="1"/>
  <c r="K84" i="1" s="1"/>
  <c r="M84" i="1" s="1"/>
  <c r="F86" i="1"/>
  <c r="G85" i="1"/>
  <c r="H85" i="1" s="1"/>
  <c r="J85" i="1" l="1"/>
  <c r="L85" i="1" s="1"/>
  <c r="N85" i="1" s="1"/>
  <c r="I85" i="1"/>
  <c r="K85" i="1" s="1"/>
  <c r="M85" i="1" s="1"/>
  <c r="F87" i="1"/>
  <c r="G86" i="1"/>
  <c r="H86" i="1" s="1"/>
  <c r="J86" i="1" l="1"/>
  <c r="L86" i="1" s="1"/>
  <c r="N86" i="1" s="1"/>
  <c r="I86" i="1"/>
  <c r="K86" i="1" s="1"/>
  <c r="M86" i="1" s="1"/>
  <c r="G87" i="1"/>
  <c r="H87" i="1" s="1"/>
  <c r="F88" i="1"/>
  <c r="J87" i="1" l="1"/>
  <c r="L87" i="1" s="1"/>
  <c r="N87" i="1" s="1"/>
  <c r="I87" i="1"/>
  <c r="K87" i="1" s="1"/>
  <c r="M87" i="1" s="1"/>
  <c r="F89" i="1"/>
  <c r="G88" i="1"/>
  <c r="H88" i="1" s="1"/>
  <c r="J88" i="1" l="1"/>
  <c r="L88" i="1" s="1"/>
  <c r="N88" i="1" s="1"/>
  <c r="I88" i="1"/>
  <c r="K88" i="1" s="1"/>
  <c r="M88" i="1" s="1"/>
  <c r="F90" i="1"/>
  <c r="G89" i="1"/>
  <c r="H89" i="1" s="1"/>
  <c r="J89" i="1" l="1"/>
  <c r="L89" i="1" s="1"/>
  <c r="N89" i="1" s="1"/>
  <c r="I89" i="1"/>
  <c r="K89" i="1" s="1"/>
  <c r="M89" i="1" s="1"/>
  <c r="G90" i="1"/>
  <c r="H90" i="1" s="1"/>
  <c r="F91" i="1"/>
  <c r="J90" i="1" l="1"/>
  <c r="L90" i="1" s="1"/>
  <c r="N90" i="1" s="1"/>
  <c r="I90" i="1"/>
  <c r="K90" i="1" s="1"/>
  <c r="M90" i="1" s="1"/>
  <c r="G91" i="1"/>
  <c r="H91" i="1" s="1"/>
  <c r="F92" i="1"/>
  <c r="J91" i="1" l="1"/>
  <c r="L91" i="1" s="1"/>
  <c r="N91" i="1" s="1"/>
  <c r="I91" i="1"/>
  <c r="K91" i="1" s="1"/>
  <c r="M91" i="1" s="1"/>
  <c r="F93" i="1"/>
  <c r="G92" i="1"/>
  <c r="H92" i="1" s="1"/>
  <c r="J92" i="1" l="1"/>
  <c r="L92" i="1" s="1"/>
  <c r="N92" i="1" s="1"/>
  <c r="I92" i="1"/>
  <c r="K92" i="1" s="1"/>
  <c r="M92" i="1" s="1"/>
  <c r="G93" i="1"/>
  <c r="H93" i="1" s="1"/>
  <c r="F94" i="1"/>
  <c r="J93" i="1" l="1"/>
  <c r="L93" i="1" s="1"/>
  <c r="N93" i="1" s="1"/>
  <c r="I93" i="1"/>
  <c r="K93" i="1" s="1"/>
  <c r="M93" i="1" s="1"/>
  <c r="F95" i="1"/>
  <c r="G94" i="1"/>
  <c r="H94" i="1" s="1"/>
  <c r="J94" i="1" l="1"/>
  <c r="L94" i="1" s="1"/>
  <c r="N94" i="1" s="1"/>
  <c r="I94" i="1"/>
  <c r="K94" i="1" s="1"/>
  <c r="M94" i="1" s="1"/>
  <c r="G95" i="1"/>
  <c r="H95" i="1" s="1"/>
  <c r="F96" i="1"/>
  <c r="J95" i="1" l="1"/>
  <c r="L95" i="1" s="1"/>
  <c r="N95" i="1" s="1"/>
  <c r="I95" i="1"/>
  <c r="K95" i="1" s="1"/>
  <c r="M95" i="1" s="1"/>
  <c r="F97" i="1"/>
  <c r="G96" i="1"/>
  <c r="H96" i="1" s="1"/>
  <c r="J96" i="1" l="1"/>
  <c r="L96" i="1" s="1"/>
  <c r="N96" i="1" s="1"/>
  <c r="I96" i="1"/>
  <c r="K96" i="1" s="1"/>
  <c r="M96" i="1" s="1"/>
  <c r="F98" i="1"/>
  <c r="G97" i="1"/>
  <c r="H97" i="1" s="1"/>
  <c r="J97" i="1" l="1"/>
  <c r="L97" i="1" s="1"/>
  <c r="N97" i="1" s="1"/>
  <c r="I97" i="1"/>
  <c r="K97" i="1" s="1"/>
  <c r="M97" i="1" s="1"/>
  <c r="F99" i="1"/>
  <c r="G98" i="1"/>
  <c r="H98" i="1" s="1"/>
  <c r="J98" i="1" l="1"/>
  <c r="L98" i="1" s="1"/>
  <c r="N98" i="1" s="1"/>
  <c r="I98" i="1"/>
  <c r="K98" i="1" s="1"/>
  <c r="M98" i="1" s="1"/>
  <c r="G99" i="1"/>
  <c r="H99" i="1" s="1"/>
  <c r="F100" i="1"/>
  <c r="J99" i="1" l="1"/>
  <c r="L99" i="1" s="1"/>
  <c r="N99" i="1" s="1"/>
  <c r="I99" i="1"/>
  <c r="K99" i="1" s="1"/>
  <c r="M99" i="1" s="1"/>
  <c r="G100" i="1"/>
  <c r="H100" i="1" s="1"/>
  <c r="F101" i="1"/>
  <c r="J100" i="1" l="1"/>
  <c r="L100" i="1" s="1"/>
  <c r="N100" i="1" s="1"/>
  <c r="I100" i="1"/>
  <c r="K100" i="1" s="1"/>
  <c r="M100" i="1" s="1"/>
  <c r="F102" i="1"/>
  <c r="G101" i="1"/>
  <c r="H101" i="1" s="1"/>
  <c r="J101" i="1" l="1"/>
  <c r="L101" i="1" s="1"/>
  <c r="N101" i="1" s="1"/>
  <c r="I101" i="1"/>
  <c r="K101" i="1" s="1"/>
  <c r="M101" i="1" s="1"/>
  <c r="F103" i="1"/>
  <c r="G102" i="1"/>
  <c r="H102" i="1" s="1"/>
  <c r="J102" i="1" l="1"/>
  <c r="L102" i="1" s="1"/>
  <c r="N102" i="1" s="1"/>
  <c r="I102" i="1"/>
  <c r="K102" i="1" s="1"/>
  <c r="M102" i="1" s="1"/>
  <c r="F104" i="1"/>
  <c r="G103" i="1"/>
  <c r="H103" i="1" s="1"/>
  <c r="J103" i="1" l="1"/>
  <c r="L103" i="1" s="1"/>
  <c r="N103" i="1" s="1"/>
  <c r="I103" i="1"/>
  <c r="K103" i="1" s="1"/>
  <c r="M103" i="1" s="1"/>
  <c r="F105" i="1"/>
  <c r="G104" i="1"/>
  <c r="H104" i="1" s="1"/>
  <c r="J104" i="1" l="1"/>
  <c r="L104" i="1" s="1"/>
  <c r="N104" i="1" s="1"/>
  <c r="I104" i="1"/>
  <c r="K104" i="1" s="1"/>
  <c r="M104" i="1" s="1"/>
  <c r="G105" i="1"/>
  <c r="H105" i="1" s="1"/>
  <c r="F106" i="1"/>
  <c r="J105" i="1" l="1"/>
  <c r="L105" i="1" s="1"/>
  <c r="N105" i="1" s="1"/>
  <c r="I105" i="1"/>
  <c r="K105" i="1" s="1"/>
  <c r="M105" i="1" s="1"/>
  <c r="G106" i="1"/>
  <c r="H106" i="1" s="1"/>
  <c r="F107" i="1"/>
  <c r="J106" i="1" l="1"/>
  <c r="L106" i="1" s="1"/>
  <c r="N106" i="1" s="1"/>
  <c r="I106" i="1"/>
  <c r="K106" i="1" s="1"/>
  <c r="M106" i="1" s="1"/>
  <c r="G107" i="1"/>
  <c r="H107" i="1" s="1"/>
  <c r="F108" i="1"/>
  <c r="J107" i="1" l="1"/>
  <c r="L107" i="1" s="1"/>
  <c r="N107" i="1" s="1"/>
  <c r="I107" i="1"/>
  <c r="K107" i="1" s="1"/>
  <c r="M107" i="1" s="1"/>
  <c r="F109" i="1"/>
  <c r="G108" i="1"/>
  <c r="H108" i="1" s="1"/>
  <c r="J108" i="1" l="1"/>
  <c r="L108" i="1" s="1"/>
  <c r="N108" i="1" s="1"/>
  <c r="I108" i="1"/>
  <c r="K108" i="1" s="1"/>
  <c r="M108" i="1" s="1"/>
  <c r="F110" i="1"/>
  <c r="G109" i="1"/>
  <c r="H109" i="1" s="1"/>
  <c r="J109" i="1" l="1"/>
  <c r="L109" i="1" s="1"/>
  <c r="N109" i="1" s="1"/>
  <c r="I109" i="1"/>
  <c r="K109" i="1" s="1"/>
  <c r="M109" i="1" s="1"/>
  <c r="G110" i="1"/>
  <c r="H110" i="1" s="1"/>
  <c r="F111" i="1"/>
  <c r="J110" i="1" l="1"/>
  <c r="L110" i="1" s="1"/>
  <c r="N110" i="1" s="1"/>
  <c r="I110" i="1"/>
  <c r="K110" i="1" s="1"/>
  <c r="M110" i="1" s="1"/>
  <c r="F112" i="1"/>
  <c r="G111" i="1"/>
  <c r="H111" i="1" s="1"/>
  <c r="J111" i="1" l="1"/>
  <c r="L111" i="1" s="1"/>
  <c r="N111" i="1" s="1"/>
  <c r="I111" i="1"/>
  <c r="K111" i="1" s="1"/>
  <c r="M111" i="1" s="1"/>
  <c r="F113" i="1"/>
  <c r="G112" i="1"/>
  <c r="H112" i="1" s="1"/>
  <c r="J112" i="1" l="1"/>
  <c r="L112" i="1" s="1"/>
  <c r="N112" i="1" s="1"/>
  <c r="I112" i="1"/>
  <c r="K112" i="1" s="1"/>
  <c r="M112" i="1" s="1"/>
  <c r="G113" i="1"/>
  <c r="H113" i="1" s="1"/>
  <c r="F114" i="1"/>
  <c r="J113" i="1" l="1"/>
  <c r="L113" i="1" s="1"/>
  <c r="N113" i="1" s="1"/>
  <c r="I113" i="1"/>
  <c r="K113" i="1" s="1"/>
  <c r="M113" i="1" s="1"/>
  <c r="G114" i="1"/>
  <c r="H114" i="1" s="1"/>
  <c r="F115" i="1"/>
  <c r="J114" i="1" l="1"/>
  <c r="L114" i="1" s="1"/>
  <c r="N114" i="1" s="1"/>
  <c r="I114" i="1"/>
  <c r="K114" i="1" s="1"/>
  <c r="M114" i="1" s="1"/>
  <c r="G115" i="1"/>
  <c r="H115" i="1" s="1"/>
  <c r="F116" i="1"/>
  <c r="J115" i="1" l="1"/>
  <c r="L115" i="1" s="1"/>
  <c r="N115" i="1" s="1"/>
  <c r="I115" i="1"/>
  <c r="K115" i="1" s="1"/>
  <c r="M115" i="1" s="1"/>
  <c r="F117" i="1"/>
  <c r="G116" i="1"/>
  <c r="H116" i="1" s="1"/>
  <c r="J116" i="1" l="1"/>
  <c r="L116" i="1" s="1"/>
  <c r="N116" i="1" s="1"/>
  <c r="I116" i="1"/>
  <c r="K116" i="1" s="1"/>
  <c r="M116" i="1" s="1"/>
  <c r="F118" i="1"/>
  <c r="G117" i="1"/>
  <c r="H117" i="1" s="1"/>
  <c r="J117" i="1" l="1"/>
  <c r="L117" i="1" s="1"/>
  <c r="N117" i="1" s="1"/>
  <c r="I117" i="1"/>
  <c r="K117" i="1" s="1"/>
  <c r="M117" i="1" s="1"/>
  <c r="G118" i="1"/>
  <c r="H118" i="1" s="1"/>
  <c r="F119" i="1"/>
  <c r="J118" i="1" l="1"/>
  <c r="L118" i="1" s="1"/>
  <c r="N118" i="1" s="1"/>
  <c r="I118" i="1"/>
  <c r="K118" i="1" s="1"/>
  <c r="M118" i="1" s="1"/>
  <c r="G119" i="1"/>
  <c r="H119" i="1" s="1"/>
  <c r="F120" i="1"/>
  <c r="J119" i="1" l="1"/>
  <c r="L119" i="1" s="1"/>
  <c r="N119" i="1" s="1"/>
  <c r="I119" i="1"/>
  <c r="K119" i="1" s="1"/>
  <c r="M119" i="1" s="1"/>
  <c r="G120" i="1"/>
  <c r="H120" i="1" s="1"/>
  <c r="F121" i="1"/>
  <c r="J120" i="1" l="1"/>
  <c r="L120" i="1" s="1"/>
  <c r="N120" i="1" s="1"/>
  <c r="I120" i="1"/>
  <c r="K120" i="1" s="1"/>
  <c r="M120" i="1" s="1"/>
  <c r="F122" i="1"/>
  <c r="G122" i="1" s="1"/>
  <c r="H122" i="1" s="1"/>
  <c r="G121" i="1"/>
  <c r="H121" i="1" s="1"/>
  <c r="J122" i="1" l="1"/>
  <c r="L122" i="1" s="1"/>
  <c r="N122" i="1" s="1"/>
  <c r="I122" i="1"/>
  <c r="K122" i="1" s="1"/>
  <c r="M122" i="1" s="1"/>
  <c r="J121" i="1"/>
  <c r="L121" i="1" s="1"/>
  <c r="N121" i="1" s="1"/>
  <c r="I121" i="1"/>
  <c r="K121" i="1" s="1"/>
  <c r="M121" i="1" s="1"/>
</calcChain>
</file>

<file path=xl/sharedStrings.xml><?xml version="1.0" encoding="utf-8"?>
<sst xmlns="http://schemas.openxmlformats.org/spreadsheetml/2006/main" count="37" uniqueCount="32">
  <si>
    <t>indice</t>
  </si>
  <si>
    <t>tempo(s)</t>
  </si>
  <si>
    <t>omegaxt</t>
  </si>
  <si>
    <t>Vemulador</t>
  </si>
  <si>
    <t>Vpp</t>
  </si>
  <si>
    <t>ff_rede</t>
  </si>
  <si>
    <t>Hz</t>
  </si>
  <si>
    <t>Ipp</t>
  </si>
  <si>
    <t>Fase graus</t>
  </si>
  <si>
    <t>Valores mapeados</t>
  </si>
  <si>
    <t>Vrede</t>
  </si>
  <si>
    <t>Vrms</t>
  </si>
  <si>
    <t>Arms</t>
  </si>
  <si>
    <t>Icarga</t>
  </si>
  <si>
    <t>Icarga (rms)</t>
  </si>
  <si>
    <t xml:space="preserve">EMULADOR </t>
  </si>
  <si>
    <t>MAPEAMENTO</t>
  </si>
  <si>
    <t>Watts</t>
  </si>
  <si>
    <t>Pativa=</t>
  </si>
  <si>
    <t>Ctrl Fase</t>
  </si>
  <si>
    <t>Ctrl Ipp</t>
  </si>
  <si>
    <t>Ctrll Vpp</t>
  </si>
  <si>
    <t>Controle</t>
  </si>
  <si>
    <t>da tensão</t>
  </si>
  <si>
    <t xml:space="preserve">Controle </t>
  </si>
  <si>
    <t>da corrente</t>
  </si>
  <si>
    <t>da fase</t>
  </si>
  <si>
    <t>Ipolarizac</t>
  </si>
  <si>
    <t>Vpolarizac</t>
  </si>
  <si>
    <t>Despolarização</t>
  </si>
  <si>
    <t>Vdesp_pp</t>
  </si>
  <si>
    <t>Idesp_pp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</si>
</sst>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4" borderId="0" xfId="0" applyFill="1"/>
    <xf numFmtId="0" fontId="0" fillId="4" borderId="13" xfId="0" applyFill="1" applyBorder="1"/>
    <xf numFmtId="0" fontId="0" fillId="6" borderId="10" xfId="0" applyFill="1" applyBorder="1"/>
    <xf numFmtId="0" fontId="0" fillId="6" borderId="12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Tensão</a:t>
            </a:r>
            <a:r>
              <a:rPr lang="pt-BR" baseline="0"/>
              <a:t> e corrente no emulador polarizadas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Planilha1!$I$2</c:f>
              <c:strCache>
                <c:ptCount val="1"/>
                <c:pt idx="0">
                  <c:v>Vpp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Planilha1!$G$3:$G$122</c:f>
              <c:numCache>
                <c:formatCode>General</c:formatCode>
                <c:ptCount val="120"/>
                <c:pt idx="0">
                  <c:v>0</c:v>
                </c:pt>
                <c:pt idx="1">
                  <c:v>2.7777777777777778E-4</c:v>
                </c:pt>
                <c:pt idx="2">
                  <c:v>5.5555555555555556E-4</c:v>
                </c:pt>
                <c:pt idx="3">
                  <c:v>8.3333333333333339E-4</c:v>
                </c:pt>
                <c:pt idx="4">
                  <c:v>1.1111111111111111E-3</c:v>
                </c:pt>
                <c:pt idx="5">
                  <c:v>1.3888888888888889E-3</c:v>
                </c:pt>
                <c:pt idx="6">
                  <c:v>1.6666666666666668E-3</c:v>
                </c:pt>
                <c:pt idx="7">
                  <c:v>1.9444444444444444E-3</c:v>
                </c:pt>
                <c:pt idx="8">
                  <c:v>2.2222222222222222E-3</c:v>
                </c:pt>
                <c:pt idx="9">
                  <c:v>2.5000000000000001E-3</c:v>
                </c:pt>
                <c:pt idx="10">
                  <c:v>2.7777777777777779E-3</c:v>
                </c:pt>
                <c:pt idx="11">
                  <c:v>3.0555555555555557E-3</c:v>
                </c:pt>
                <c:pt idx="12">
                  <c:v>3.3333333333333335E-3</c:v>
                </c:pt>
                <c:pt idx="13">
                  <c:v>3.6111111111111109E-3</c:v>
                </c:pt>
                <c:pt idx="14">
                  <c:v>3.8888888888888888E-3</c:v>
                </c:pt>
                <c:pt idx="15">
                  <c:v>4.1666666666666666E-3</c:v>
                </c:pt>
                <c:pt idx="16">
                  <c:v>4.4444444444444444E-3</c:v>
                </c:pt>
                <c:pt idx="17">
                  <c:v>4.7222222222222223E-3</c:v>
                </c:pt>
                <c:pt idx="18">
                  <c:v>5.0000000000000001E-3</c:v>
                </c:pt>
                <c:pt idx="19">
                  <c:v>5.2777777777777779E-3</c:v>
                </c:pt>
                <c:pt idx="20">
                  <c:v>5.5555555555555558E-3</c:v>
                </c:pt>
                <c:pt idx="21">
                  <c:v>5.8333333333333336E-3</c:v>
                </c:pt>
                <c:pt idx="22">
                  <c:v>6.1111111111111114E-3</c:v>
                </c:pt>
                <c:pt idx="23">
                  <c:v>6.3888888888888893E-3</c:v>
                </c:pt>
                <c:pt idx="24">
                  <c:v>6.6666666666666671E-3</c:v>
                </c:pt>
                <c:pt idx="25">
                  <c:v>6.9444444444444441E-3</c:v>
                </c:pt>
                <c:pt idx="26">
                  <c:v>7.2222222222222219E-3</c:v>
                </c:pt>
                <c:pt idx="27">
                  <c:v>7.4999999999999997E-3</c:v>
                </c:pt>
                <c:pt idx="28">
                  <c:v>7.7777777777777776E-3</c:v>
                </c:pt>
                <c:pt idx="29">
                  <c:v>8.0555555555555554E-3</c:v>
                </c:pt>
                <c:pt idx="30">
                  <c:v>8.3333333333333332E-3</c:v>
                </c:pt>
                <c:pt idx="31">
                  <c:v>8.611111111111111E-3</c:v>
                </c:pt>
                <c:pt idx="32">
                  <c:v>8.8888888888888889E-3</c:v>
                </c:pt>
                <c:pt idx="33">
                  <c:v>9.1666666666666667E-3</c:v>
                </c:pt>
                <c:pt idx="34">
                  <c:v>9.4444444444444445E-3</c:v>
                </c:pt>
                <c:pt idx="35">
                  <c:v>9.7222222222222224E-3</c:v>
                </c:pt>
                <c:pt idx="36">
                  <c:v>0.01</c:v>
                </c:pt>
                <c:pt idx="37">
                  <c:v>1.0277777777777778E-2</c:v>
                </c:pt>
                <c:pt idx="38">
                  <c:v>1.0555555555555556E-2</c:v>
                </c:pt>
                <c:pt idx="39">
                  <c:v>1.0833333333333334E-2</c:v>
                </c:pt>
                <c:pt idx="40">
                  <c:v>1.1111111111111112E-2</c:v>
                </c:pt>
                <c:pt idx="41">
                  <c:v>1.1388888888888889E-2</c:v>
                </c:pt>
                <c:pt idx="42">
                  <c:v>1.1666666666666667E-2</c:v>
                </c:pt>
                <c:pt idx="43">
                  <c:v>1.1944444444444445E-2</c:v>
                </c:pt>
                <c:pt idx="44">
                  <c:v>1.2222222222222223E-2</c:v>
                </c:pt>
                <c:pt idx="45">
                  <c:v>1.2500000000000001E-2</c:v>
                </c:pt>
                <c:pt idx="46">
                  <c:v>1.2777777777777779E-2</c:v>
                </c:pt>
                <c:pt idx="47">
                  <c:v>1.3055555555555556E-2</c:v>
                </c:pt>
                <c:pt idx="48">
                  <c:v>1.3333333333333334E-2</c:v>
                </c:pt>
                <c:pt idx="49">
                  <c:v>1.361111111111111E-2</c:v>
                </c:pt>
                <c:pt idx="50">
                  <c:v>1.3888888888888888E-2</c:v>
                </c:pt>
                <c:pt idx="51">
                  <c:v>1.4166666666666666E-2</c:v>
                </c:pt>
                <c:pt idx="52">
                  <c:v>1.4444444444444444E-2</c:v>
                </c:pt>
                <c:pt idx="53">
                  <c:v>1.4722222222222222E-2</c:v>
                </c:pt>
                <c:pt idx="54">
                  <c:v>1.4999999999999999E-2</c:v>
                </c:pt>
                <c:pt idx="55">
                  <c:v>1.5277777777777777E-2</c:v>
                </c:pt>
                <c:pt idx="56">
                  <c:v>1.5555555555555555E-2</c:v>
                </c:pt>
                <c:pt idx="57">
                  <c:v>1.5833333333333335E-2</c:v>
                </c:pt>
                <c:pt idx="58">
                  <c:v>1.6111111111111111E-2</c:v>
                </c:pt>
                <c:pt idx="59">
                  <c:v>1.638888888888889E-2</c:v>
                </c:pt>
                <c:pt idx="60">
                  <c:v>1.6666666666666666E-2</c:v>
                </c:pt>
                <c:pt idx="61">
                  <c:v>1.6944444444444446E-2</c:v>
                </c:pt>
                <c:pt idx="62">
                  <c:v>1.7222222222222222E-2</c:v>
                </c:pt>
                <c:pt idx="63">
                  <c:v>1.7500000000000002E-2</c:v>
                </c:pt>
                <c:pt idx="64">
                  <c:v>1.7777777777777778E-2</c:v>
                </c:pt>
                <c:pt idx="65">
                  <c:v>1.8055555555555554E-2</c:v>
                </c:pt>
                <c:pt idx="66">
                  <c:v>1.8333333333333333E-2</c:v>
                </c:pt>
                <c:pt idx="67">
                  <c:v>1.861111111111111E-2</c:v>
                </c:pt>
                <c:pt idx="68">
                  <c:v>1.8888888888888889E-2</c:v>
                </c:pt>
                <c:pt idx="69">
                  <c:v>1.9166666666666665E-2</c:v>
                </c:pt>
                <c:pt idx="70">
                  <c:v>1.9444444444444445E-2</c:v>
                </c:pt>
                <c:pt idx="71">
                  <c:v>1.9722222222222221E-2</c:v>
                </c:pt>
                <c:pt idx="72">
                  <c:v>0.02</c:v>
                </c:pt>
                <c:pt idx="73">
                  <c:v>2.0277777777777777E-2</c:v>
                </c:pt>
                <c:pt idx="74">
                  <c:v>2.0555555555555556E-2</c:v>
                </c:pt>
                <c:pt idx="75">
                  <c:v>2.0833333333333332E-2</c:v>
                </c:pt>
                <c:pt idx="76">
                  <c:v>2.1111111111111112E-2</c:v>
                </c:pt>
                <c:pt idx="77">
                  <c:v>2.1388888888888888E-2</c:v>
                </c:pt>
                <c:pt idx="78">
                  <c:v>2.1666666666666667E-2</c:v>
                </c:pt>
                <c:pt idx="79">
                  <c:v>2.1944444444444444E-2</c:v>
                </c:pt>
                <c:pt idx="80">
                  <c:v>2.2222222222222223E-2</c:v>
                </c:pt>
                <c:pt idx="81">
                  <c:v>2.2499999999999999E-2</c:v>
                </c:pt>
                <c:pt idx="82">
                  <c:v>2.2777777777777779E-2</c:v>
                </c:pt>
                <c:pt idx="83">
                  <c:v>2.3055555555555555E-2</c:v>
                </c:pt>
                <c:pt idx="84">
                  <c:v>2.3333333333333334E-2</c:v>
                </c:pt>
                <c:pt idx="85">
                  <c:v>2.361111111111111E-2</c:v>
                </c:pt>
                <c:pt idx="86">
                  <c:v>2.388888888888889E-2</c:v>
                </c:pt>
                <c:pt idx="87">
                  <c:v>2.4166666666666666E-2</c:v>
                </c:pt>
                <c:pt idx="88">
                  <c:v>2.4444444444444446E-2</c:v>
                </c:pt>
                <c:pt idx="89">
                  <c:v>2.4722222222222222E-2</c:v>
                </c:pt>
                <c:pt idx="90">
                  <c:v>2.5000000000000001E-2</c:v>
                </c:pt>
                <c:pt idx="91">
                  <c:v>2.5277777777777777E-2</c:v>
                </c:pt>
                <c:pt idx="92">
                  <c:v>2.5555555555555557E-2</c:v>
                </c:pt>
                <c:pt idx="93">
                  <c:v>2.5833333333333333E-2</c:v>
                </c:pt>
                <c:pt idx="94">
                  <c:v>2.6111111111111113E-2</c:v>
                </c:pt>
                <c:pt idx="95">
                  <c:v>2.6388888888888889E-2</c:v>
                </c:pt>
                <c:pt idx="96">
                  <c:v>2.6666666666666668E-2</c:v>
                </c:pt>
                <c:pt idx="97">
                  <c:v>2.6944444444444444E-2</c:v>
                </c:pt>
                <c:pt idx="98">
                  <c:v>2.7222222222222221E-2</c:v>
                </c:pt>
                <c:pt idx="99">
                  <c:v>2.75E-2</c:v>
                </c:pt>
                <c:pt idx="100">
                  <c:v>2.7777777777777776E-2</c:v>
                </c:pt>
                <c:pt idx="101">
                  <c:v>2.8055555555555556E-2</c:v>
                </c:pt>
                <c:pt idx="102">
                  <c:v>2.8333333333333332E-2</c:v>
                </c:pt>
                <c:pt idx="103">
                  <c:v>2.8611111111111111E-2</c:v>
                </c:pt>
                <c:pt idx="104">
                  <c:v>2.8888888888888888E-2</c:v>
                </c:pt>
                <c:pt idx="105">
                  <c:v>2.9166666666666667E-2</c:v>
                </c:pt>
                <c:pt idx="106">
                  <c:v>2.9444444444444443E-2</c:v>
                </c:pt>
                <c:pt idx="107">
                  <c:v>2.9722222222222223E-2</c:v>
                </c:pt>
                <c:pt idx="108">
                  <c:v>0.03</c:v>
                </c:pt>
                <c:pt idx="109">
                  <c:v>3.0277777777777778E-2</c:v>
                </c:pt>
                <c:pt idx="110">
                  <c:v>3.0555555555555555E-2</c:v>
                </c:pt>
                <c:pt idx="111">
                  <c:v>3.0833333333333334E-2</c:v>
                </c:pt>
                <c:pt idx="112">
                  <c:v>3.111111111111111E-2</c:v>
                </c:pt>
                <c:pt idx="113">
                  <c:v>3.138888888888889E-2</c:v>
                </c:pt>
                <c:pt idx="114">
                  <c:v>3.1666666666666669E-2</c:v>
                </c:pt>
                <c:pt idx="115">
                  <c:v>3.1944444444444442E-2</c:v>
                </c:pt>
                <c:pt idx="116">
                  <c:v>3.2222222222222222E-2</c:v>
                </c:pt>
                <c:pt idx="117">
                  <c:v>3.2500000000000001E-2</c:v>
                </c:pt>
                <c:pt idx="118">
                  <c:v>3.2777777777777781E-2</c:v>
                </c:pt>
                <c:pt idx="119">
                  <c:v>3.3055555555555553E-2</c:v>
                </c:pt>
              </c:numCache>
            </c:numRef>
          </c:xVal>
          <c:yVal>
            <c:numRef>
              <c:f>Planilha1!$I$3:$I$122</c:f>
              <c:numCache>
                <c:formatCode>General</c:formatCode>
                <c:ptCount val="120"/>
                <c:pt idx="0">
                  <c:v>1.65</c:v>
                </c:pt>
                <c:pt idx="1">
                  <c:v>1.8224719643916281</c:v>
                </c:pt>
                <c:pt idx="2">
                  <c:v>1.9930542898493027</c:v>
                </c:pt>
                <c:pt idx="3">
                  <c:v>2.1598780407186631</c:v>
                </c:pt>
                <c:pt idx="4">
                  <c:v>2.3211154610750704</c:v>
                </c:pt>
                <c:pt idx="5">
                  <c:v>2.4749999999999996</c:v>
                </c:pt>
                <c:pt idx="6">
                  <c:v>2.6198456662825804</c:v>
                </c:pt>
                <c:pt idx="7">
                  <c:v>2.754065500492116</c:v>
                </c:pt>
                <c:pt idx="8">
                  <c:v>2.8761889620377001</c:v>
                </c:pt>
                <c:pt idx="9">
                  <c:v>2.9848780407186633</c:v>
                </c:pt>
                <c:pt idx="10">
                  <c:v>3.0789419162443235</c:v>
                </c:pt>
                <c:pt idx="11">
                  <c:v>3.157350005110291</c:v>
                </c:pt>
                <c:pt idx="12">
                  <c:v>3.2192432518870033</c:v>
                </c:pt>
                <c:pt idx="13">
                  <c:v>3.2639435412107791</c:v>
                </c:pt>
                <c:pt idx="14">
                  <c:v>3.2909611273576509</c:v>
                </c:pt>
                <c:pt idx="15">
                  <c:v>3.3</c:v>
                </c:pt>
                <c:pt idx="16">
                  <c:v>3.2909611273576509</c:v>
                </c:pt>
                <c:pt idx="17">
                  <c:v>3.2639435412107791</c:v>
                </c:pt>
                <c:pt idx="18">
                  <c:v>3.2192432518870033</c:v>
                </c:pt>
                <c:pt idx="19">
                  <c:v>3.1573500051102914</c:v>
                </c:pt>
                <c:pt idx="20">
                  <c:v>3.0789419162443235</c:v>
                </c:pt>
                <c:pt idx="21">
                  <c:v>2.9848780407186633</c:v>
                </c:pt>
                <c:pt idx="22">
                  <c:v>2.8761889620377001</c:v>
                </c:pt>
                <c:pt idx="23">
                  <c:v>2.754065500492116</c:v>
                </c:pt>
                <c:pt idx="24">
                  <c:v>2.6198456662825809</c:v>
                </c:pt>
                <c:pt idx="25">
                  <c:v>2.4750000000000005</c:v>
                </c:pt>
                <c:pt idx="26">
                  <c:v>2.3211154610750704</c:v>
                </c:pt>
                <c:pt idx="27">
                  <c:v>2.159878040718664</c:v>
                </c:pt>
                <c:pt idx="28">
                  <c:v>1.9930542898493036</c:v>
                </c:pt>
                <c:pt idx="29">
                  <c:v>1.8224719643916285</c:v>
                </c:pt>
                <c:pt idx="30">
                  <c:v>1.6500000000000008</c:v>
                </c:pt>
                <c:pt idx="31">
                  <c:v>1.4775280356083724</c:v>
                </c:pt>
                <c:pt idx="32">
                  <c:v>1.3069457101506976</c:v>
                </c:pt>
                <c:pt idx="33">
                  <c:v>1.1401219592813376</c:v>
                </c:pt>
                <c:pt idx="34">
                  <c:v>0.97888453892493021</c:v>
                </c:pt>
                <c:pt idx="35">
                  <c:v>0.8250000000000004</c:v>
                </c:pt>
                <c:pt idx="36">
                  <c:v>0.68015433371741951</c:v>
                </c:pt>
                <c:pt idx="37">
                  <c:v>0.54593449950788453</c:v>
                </c:pt>
                <c:pt idx="38">
                  <c:v>0.42381103796229991</c:v>
                </c:pt>
                <c:pt idx="39">
                  <c:v>0.31512195928133679</c:v>
                </c:pt>
                <c:pt idx="40">
                  <c:v>0.22105808375567659</c:v>
                </c:pt>
                <c:pt idx="41">
                  <c:v>0.14264999488970842</c:v>
                </c:pt>
                <c:pt idx="42">
                  <c:v>8.0756748112996712E-2</c:v>
                </c:pt>
                <c:pt idx="43">
                  <c:v>3.6056458789220702E-2</c:v>
                </c:pt>
                <c:pt idx="44">
                  <c:v>9.0388726423489274E-3</c:v>
                </c:pt>
                <c:pt idx="45">
                  <c:v>0</c:v>
                </c:pt>
                <c:pt idx="46">
                  <c:v>9.0388726423489274E-3</c:v>
                </c:pt>
                <c:pt idx="47">
                  <c:v>3.6056458789220702E-2</c:v>
                </c:pt>
                <c:pt idx="48">
                  <c:v>8.075674811299649E-2</c:v>
                </c:pt>
                <c:pt idx="49">
                  <c:v>0.1426499948897082</c:v>
                </c:pt>
                <c:pt idx="50">
                  <c:v>0.22105808375567548</c:v>
                </c:pt>
                <c:pt idx="51">
                  <c:v>0.31512195928133568</c:v>
                </c:pt>
                <c:pt idx="52">
                  <c:v>0.42381103796229902</c:v>
                </c:pt>
                <c:pt idx="53">
                  <c:v>0.54593449950788298</c:v>
                </c:pt>
                <c:pt idx="54">
                  <c:v>0.68015433371741785</c:v>
                </c:pt>
                <c:pt idx="55">
                  <c:v>0.82499999999999918</c:v>
                </c:pt>
                <c:pt idx="56">
                  <c:v>0.97888453892492844</c:v>
                </c:pt>
                <c:pt idx="57">
                  <c:v>1.1401219592813363</c:v>
                </c:pt>
                <c:pt idx="58">
                  <c:v>1.3069457101506963</c:v>
                </c:pt>
                <c:pt idx="59">
                  <c:v>1.4775280356083718</c:v>
                </c:pt>
                <c:pt idx="60">
                  <c:v>1.6499999999999981</c:v>
                </c:pt>
                <c:pt idx="61">
                  <c:v>1.8224719643916272</c:v>
                </c:pt>
                <c:pt idx="62">
                  <c:v>1.9930542898493013</c:v>
                </c:pt>
                <c:pt idx="63">
                  <c:v>2.1598780407186626</c:v>
                </c:pt>
                <c:pt idx="64">
                  <c:v>2.3211154610750695</c:v>
                </c:pt>
                <c:pt idx="65">
                  <c:v>2.4749999999999974</c:v>
                </c:pt>
                <c:pt idx="66">
                  <c:v>2.6198456662825791</c:v>
                </c:pt>
                <c:pt idx="67">
                  <c:v>2.7540655004921142</c:v>
                </c:pt>
                <c:pt idx="68">
                  <c:v>2.8761889620376992</c:v>
                </c:pt>
                <c:pt idx="69">
                  <c:v>2.9848780407186624</c:v>
                </c:pt>
                <c:pt idx="70">
                  <c:v>3.0789419162443235</c:v>
                </c:pt>
                <c:pt idx="71">
                  <c:v>3.1573500051102901</c:v>
                </c:pt>
                <c:pt idx="72">
                  <c:v>3.2192432518870033</c:v>
                </c:pt>
                <c:pt idx="73">
                  <c:v>3.2639435412107787</c:v>
                </c:pt>
                <c:pt idx="74">
                  <c:v>3.2909611273576509</c:v>
                </c:pt>
                <c:pt idx="75">
                  <c:v>3.3</c:v>
                </c:pt>
                <c:pt idx="76">
                  <c:v>3.2909611273576509</c:v>
                </c:pt>
                <c:pt idx="77">
                  <c:v>3.2639435412107796</c:v>
                </c:pt>
                <c:pt idx="78">
                  <c:v>3.2192432518870033</c:v>
                </c:pt>
                <c:pt idx="79">
                  <c:v>3.1573500051102923</c:v>
                </c:pt>
                <c:pt idx="80">
                  <c:v>3.0789419162443243</c:v>
                </c:pt>
                <c:pt idx="81">
                  <c:v>2.984878040718665</c:v>
                </c:pt>
                <c:pt idx="82">
                  <c:v>2.8761889620377001</c:v>
                </c:pt>
                <c:pt idx="83">
                  <c:v>2.7540655004921168</c:v>
                </c:pt>
                <c:pt idx="84">
                  <c:v>2.6198456662825809</c:v>
                </c:pt>
                <c:pt idx="85">
                  <c:v>2.4750000000000023</c:v>
                </c:pt>
                <c:pt idx="86">
                  <c:v>2.3211154610750717</c:v>
                </c:pt>
                <c:pt idx="87">
                  <c:v>2.159878040718664</c:v>
                </c:pt>
                <c:pt idx="88">
                  <c:v>1.9930542898493024</c:v>
                </c:pt>
                <c:pt idx="89">
                  <c:v>1.8224719643916296</c:v>
                </c:pt>
                <c:pt idx="90">
                  <c:v>1.6500000000000006</c:v>
                </c:pt>
                <c:pt idx="91">
                  <c:v>1.4775280356083742</c:v>
                </c:pt>
                <c:pt idx="92">
                  <c:v>1.3069457101506985</c:v>
                </c:pt>
                <c:pt idx="93">
                  <c:v>1.1401219592813372</c:v>
                </c:pt>
                <c:pt idx="94">
                  <c:v>0.97888453892492933</c:v>
                </c:pt>
                <c:pt idx="95">
                  <c:v>0.82500000000000129</c:v>
                </c:pt>
                <c:pt idx="96">
                  <c:v>0.68015433371741985</c:v>
                </c:pt>
                <c:pt idx="97">
                  <c:v>0.54593449950788586</c:v>
                </c:pt>
                <c:pt idx="98">
                  <c:v>0.42381103796230057</c:v>
                </c:pt>
                <c:pt idx="99">
                  <c:v>0.31512195928133702</c:v>
                </c:pt>
                <c:pt idx="100">
                  <c:v>0.22105808375567748</c:v>
                </c:pt>
                <c:pt idx="101">
                  <c:v>0.14264999488970909</c:v>
                </c:pt>
                <c:pt idx="102">
                  <c:v>8.0756748112997823E-2</c:v>
                </c:pt>
                <c:pt idx="103">
                  <c:v>3.6056458789221146E-2</c:v>
                </c:pt>
                <c:pt idx="104">
                  <c:v>9.0388726423491494E-3</c:v>
                </c:pt>
                <c:pt idx="105">
                  <c:v>0</c:v>
                </c:pt>
                <c:pt idx="106">
                  <c:v>9.0388726423487054E-3</c:v>
                </c:pt>
                <c:pt idx="107">
                  <c:v>3.605645878922048E-2</c:v>
                </c:pt>
                <c:pt idx="108">
                  <c:v>8.075674811299538E-2</c:v>
                </c:pt>
                <c:pt idx="109">
                  <c:v>0.14264999488970753</c:v>
                </c:pt>
                <c:pt idx="110">
                  <c:v>0.22105808375567548</c:v>
                </c:pt>
                <c:pt idx="111">
                  <c:v>0.31512195928133635</c:v>
                </c:pt>
                <c:pt idx="112">
                  <c:v>0.42381103796229769</c:v>
                </c:pt>
                <c:pt idx="113">
                  <c:v>0.54593449950788253</c:v>
                </c:pt>
                <c:pt idx="114">
                  <c:v>0.68015433371741874</c:v>
                </c:pt>
                <c:pt idx="115">
                  <c:v>0.82499999999999762</c:v>
                </c:pt>
                <c:pt idx="116">
                  <c:v>0.97888453892492799</c:v>
                </c:pt>
                <c:pt idx="117">
                  <c:v>1.1401219592813359</c:v>
                </c:pt>
                <c:pt idx="118">
                  <c:v>1.3069457101506972</c:v>
                </c:pt>
                <c:pt idx="119">
                  <c:v>1.4775280356083671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53-450F-8217-38CC03BD0BEA}"/>
            </c:ext>
          </c:extLst>
        </c:ser>
        <c:ser>
          <c:idx val="1"/>
          <c:order val="1"/>
          <c:tx>
            <c:strRef>
              <c:f>Planilha1!$J$2</c:f>
              <c:strCache>
                <c:ptCount val="1"/>
                <c:pt idx="0">
                  <c:v>Ipp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Planilha1!$G$3:$G$122</c:f>
              <c:numCache>
                <c:formatCode>General</c:formatCode>
                <c:ptCount val="120"/>
                <c:pt idx="0">
                  <c:v>0</c:v>
                </c:pt>
                <c:pt idx="1">
                  <c:v>2.7777777777777778E-4</c:v>
                </c:pt>
                <c:pt idx="2">
                  <c:v>5.5555555555555556E-4</c:v>
                </c:pt>
                <c:pt idx="3">
                  <c:v>8.3333333333333339E-4</c:v>
                </c:pt>
                <c:pt idx="4">
                  <c:v>1.1111111111111111E-3</c:v>
                </c:pt>
                <c:pt idx="5">
                  <c:v>1.3888888888888889E-3</c:v>
                </c:pt>
                <c:pt idx="6">
                  <c:v>1.6666666666666668E-3</c:v>
                </c:pt>
                <c:pt idx="7">
                  <c:v>1.9444444444444444E-3</c:v>
                </c:pt>
                <c:pt idx="8">
                  <c:v>2.2222222222222222E-3</c:v>
                </c:pt>
                <c:pt idx="9">
                  <c:v>2.5000000000000001E-3</c:v>
                </c:pt>
                <c:pt idx="10">
                  <c:v>2.7777777777777779E-3</c:v>
                </c:pt>
                <c:pt idx="11">
                  <c:v>3.0555555555555557E-3</c:v>
                </c:pt>
                <c:pt idx="12">
                  <c:v>3.3333333333333335E-3</c:v>
                </c:pt>
                <c:pt idx="13">
                  <c:v>3.6111111111111109E-3</c:v>
                </c:pt>
                <c:pt idx="14">
                  <c:v>3.8888888888888888E-3</c:v>
                </c:pt>
                <c:pt idx="15">
                  <c:v>4.1666666666666666E-3</c:v>
                </c:pt>
                <c:pt idx="16">
                  <c:v>4.4444444444444444E-3</c:v>
                </c:pt>
                <c:pt idx="17">
                  <c:v>4.7222222222222223E-3</c:v>
                </c:pt>
                <c:pt idx="18">
                  <c:v>5.0000000000000001E-3</c:v>
                </c:pt>
                <c:pt idx="19">
                  <c:v>5.2777777777777779E-3</c:v>
                </c:pt>
                <c:pt idx="20">
                  <c:v>5.5555555555555558E-3</c:v>
                </c:pt>
                <c:pt idx="21">
                  <c:v>5.8333333333333336E-3</c:v>
                </c:pt>
                <c:pt idx="22">
                  <c:v>6.1111111111111114E-3</c:v>
                </c:pt>
                <c:pt idx="23">
                  <c:v>6.3888888888888893E-3</c:v>
                </c:pt>
                <c:pt idx="24">
                  <c:v>6.6666666666666671E-3</c:v>
                </c:pt>
                <c:pt idx="25">
                  <c:v>6.9444444444444441E-3</c:v>
                </c:pt>
                <c:pt idx="26">
                  <c:v>7.2222222222222219E-3</c:v>
                </c:pt>
                <c:pt idx="27">
                  <c:v>7.4999999999999997E-3</c:v>
                </c:pt>
                <c:pt idx="28">
                  <c:v>7.7777777777777776E-3</c:v>
                </c:pt>
                <c:pt idx="29">
                  <c:v>8.0555555555555554E-3</c:v>
                </c:pt>
                <c:pt idx="30">
                  <c:v>8.3333333333333332E-3</c:v>
                </c:pt>
                <c:pt idx="31">
                  <c:v>8.611111111111111E-3</c:v>
                </c:pt>
                <c:pt idx="32">
                  <c:v>8.8888888888888889E-3</c:v>
                </c:pt>
                <c:pt idx="33">
                  <c:v>9.1666666666666667E-3</c:v>
                </c:pt>
                <c:pt idx="34">
                  <c:v>9.4444444444444445E-3</c:v>
                </c:pt>
                <c:pt idx="35">
                  <c:v>9.7222222222222224E-3</c:v>
                </c:pt>
                <c:pt idx="36">
                  <c:v>0.01</c:v>
                </c:pt>
                <c:pt idx="37">
                  <c:v>1.0277777777777778E-2</c:v>
                </c:pt>
                <c:pt idx="38">
                  <c:v>1.0555555555555556E-2</c:v>
                </c:pt>
                <c:pt idx="39">
                  <c:v>1.0833333333333334E-2</c:v>
                </c:pt>
                <c:pt idx="40">
                  <c:v>1.1111111111111112E-2</c:v>
                </c:pt>
                <c:pt idx="41">
                  <c:v>1.1388888888888889E-2</c:v>
                </c:pt>
                <c:pt idx="42">
                  <c:v>1.1666666666666667E-2</c:v>
                </c:pt>
                <c:pt idx="43">
                  <c:v>1.1944444444444445E-2</c:v>
                </c:pt>
                <c:pt idx="44">
                  <c:v>1.2222222222222223E-2</c:v>
                </c:pt>
                <c:pt idx="45">
                  <c:v>1.2500000000000001E-2</c:v>
                </c:pt>
                <c:pt idx="46">
                  <c:v>1.2777777777777779E-2</c:v>
                </c:pt>
                <c:pt idx="47">
                  <c:v>1.3055555555555556E-2</c:v>
                </c:pt>
                <c:pt idx="48">
                  <c:v>1.3333333333333334E-2</c:v>
                </c:pt>
                <c:pt idx="49">
                  <c:v>1.361111111111111E-2</c:v>
                </c:pt>
                <c:pt idx="50">
                  <c:v>1.3888888888888888E-2</c:v>
                </c:pt>
                <c:pt idx="51">
                  <c:v>1.4166666666666666E-2</c:v>
                </c:pt>
                <c:pt idx="52">
                  <c:v>1.4444444444444444E-2</c:v>
                </c:pt>
                <c:pt idx="53">
                  <c:v>1.4722222222222222E-2</c:v>
                </c:pt>
                <c:pt idx="54">
                  <c:v>1.4999999999999999E-2</c:v>
                </c:pt>
                <c:pt idx="55">
                  <c:v>1.5277777777777777E-2</c:v>
                </c:pt>
                <c:pt idx="56">
                  <c:v>1.5555555555555555E-2</c:v>
                </c:pt>
                <c:pt idx="57">
                  <c:v>1.5833333333333335E-2</c:v>
                </c:pt>
                <c:pt idx="58">
                  <c:v>1.6111111111111111E-2</c:v>
                </c:pt>
                <c:pt idx="59">
                  <c:v>1.638888888888889E-2</c:v>
                </c:pt>
                <c:pt idx="60">
                  <c:v>1.6666666666666666E-2</c:v>
                </c:pt>
                <c:pt idx="61">
                  <c:v>1.6944444444444446E-2</c:v>
                </c:pt>
                <c:pt idx="62">
                  <c:v>1.7222222222222222E-2</c:v>
                </c:pt>
                <c:pt idx="63">
                  <c:v>1.7500000000000002E-2</c:v>
                </c:pt>
                <c:pt idx="64">
                  <c:v>1.7777777777777778E-2</c:v>
                </c:pt>
                <c:pt idx="65">
                  <c:v>1.8055555555555554E-2</c:v>
                </c:pt>
                <c:pt idx="66">
                  <c:v>1.8333333333333333E-2</c:v>
                </c:pt>
                <c:pt idx="67">
                  <c:v>1.861111111111111E-2</c:v>
                </c:pt>
                <c:pt idx="68">
                  <c:v>1.8888888888888889E-2</c:v>
                </c:pt>
                <c:pt idx="69">
                  <c:v>1.9166666666666665E-2</c:v>
                </c:pt>
                <c:pt idx="70">
                  <c:v>1.9444444444444445E-2</c:v>
                </c:pt>
                <c:pt idx="71">
                  <c:v>1.9722222222222221E-2</c:v>
                </c:pt>
                <c:pt idx="72">
                  <c:v>0.02</c:v>
                </c:pt>
                <c:pt idx="73">
                  <c:v>2.0277777777777777E-2</c:v>
                </c:pt>
                <c:pt idx="74">
                  <c:v>2.0555555555555556E-2</c:v>
                </c:pt>
                <c:pt idx="75">
                  <c:v>2.0833333333333332E-2</c:v>
                </c:pt>
                <c:pt idx="76">
                  <c:v>2.1111111111111112E-2</c:v>
                </c:pt>
                <c:pt idx="77">
                  <c:v>2.1388888888888888E-2</c:v>
                </c:pt>
                <c:pt idx="78">
                  <c:v>2.1666666666666667E-2</c:v>
                </c:pt>
                <c:pt idx="79">
                  <c:v>2.1944444444444444E-2</c:v>
                </c:pt>
                <c:pt idx="80">
                  <c:v>2.2222222222222223E-2</c:v>
                </c:pt>
                <c:pt idx="81">
                  <c:v>2.2499999999999999E-2</c:v>
                </c:pt>
                <c:pt idx="82">
                  <c:v>2.2777777777777779E-2</c:v>
                </c:pt>
                <c:pt idx="83">
                  <c:v>2.3055555555555555E-2</c:v>
                </c:pt>
                <c:pt idx="84">
                  <c:v>2.3333333333333334E-2</c:v>
                </c:pt>
                <c:pt idx="85">
                  <c:v>2.361111111111111E-2</c:v>
                </c:pt>
                <c:pt idx="86">
                  <c:v>2.388888888888889E-2</c:v>
                </c:pt>
                <c:pt idx="87">
                  <c:v>2.4166666666666666E-2</c:v>
                </c:pt>
                <c:pt idx="88">
                  <c:v>2.4444444444444446E-2</c:v>
                </c:pt>
                <c:pt idx="89">
                  <c:v>2.4722222222222222E-2</c:v>
                </c:pt>
                <c:pt idx="90">
                  <c:v>2.5000000000000001E-2</c:v>
                </c:pt>
                <c:pt idx="91">
                  <c:v>2.5277777777777777E-2</c:v>
                </c:pt>
                <c:pt idx="92">
                  <c:v>2.5555555555555557E-2</c:v>
                </c:pt>
                <c:pt idx="93">
                  <c:v>2.5833333333333333E-2</c:v>
                </c:pt>
                <c:pt idx="94">
                  <c:v>2.6111111111111113E-2</c:v>
                </c:pt>
                <c:pt idx="95">
                  <c:v>2.6388888888888889E-2</c:v>
                </c:pt>
                <c:pt idx="96">
                  <c:v>2.6666666666666668E-2</c:v>
                </c:pt>
                <c:pt idx="97">
                  <c:v>2.6944444444444444E-2</c:v>
                </c:pt>
                <c:pt idx="98">
                  <c:v>2.7222222222222221E-2</c:v>
                </c:pt>
                <c:pt idx="99">
                  <c:v>2.75E-2</c:v>
                </c:pt>
                <c:pt idx="100">
                  <c:v>2.7777777777777776E-2</c:v>
                </c:pt>
                <c:pt idx="101">
                  <c:v>2.8055555555555556E-2</c:v>
                </c:pt>
                <c:pt idx="102">
                  <c:v>2.8333333333333332E-2</c:v>
                </c:pt>
                <c:pt idx="103">
                  <c:v>2.8611111111111111E-2</c:v>
                </c:pt>
                <c:pt idx="104">
                  <c:v>2.8888888888888888E-2</c:v>
                </c:pt>
                <c:pt idx="105">
                  <c:v>2.9166666666666667E-2</c:v>
                </c:pt>
                <c:pt idx="106">
                  <c:v>2.9444444444444443E-2</c:v>
                </c:pt>
                <c:pt idx="107">
                  <c:v>2.9722222222222223E-2</c:v>
                </c:pt>
                <c:pt idx="108">
                  <c:v>0.03</c:v>
                </c:pt>
                <c:pt idx="109">
                  <c:v>3.0277777777777778E-2</c:v>
                </c:pt>
                <c:pt idx="110">
                  <c:v>3.0555555555555555E-2</c:v>
                </c:pt>
                <c:pt idx="111">
                  <c:v>3.0833333333333334E-2</c:v>
                </c:pt>
                <c:pt idx="112">
                  <c:v>3.111111111111111E-2</c:v>
                </c:pt>
                <c:pt idx="113">
                  <c:v>3.138888888888889E-2</c:v>
                </c:pt>
                <c:pt idx="114">
                  <c:v>3.1666666666666669E-2</c:v>
                </c:pt>
                <c:pt idx="115">
                  <c:v>3.1944444444444442E-2</c:v>
                </c:pt>
                <c:pt idx="116">
                  <c:v>3.2222222222222222E-2</c:v>
                </c:pt>
                <c:pt idx="117">
                  <c:v>3.2500000000000001E-2</c:v>
                </c:pt>
                <c:pt idx="118">
                  <c:v>3.2777777777777781E-2</c:v>
                </c:pt>
                <c:pt idx="119">
                  <c:v>3.3055555555555553E-2</c:v>
                </c:pt>
              </c:numCache>
            </c:numRef>
          </c:xVal>
          <c:yVal>
            <c:numRef>
              <c:f>Planilha1!$J$3:$J$122</c:f>
              <c:numCache>
                <c:formatCode>General</c:formatCode>
                <c:ptCount val="120"/>
                <c:pt idx="0">
                  <c:v>0.82500000000000007</c:v>
                </c:pt>
                <c:pt idx="1">
                  <c:v>0.97888453892492966</c:v>
                </c:pt>
                <c:pt idx="2">
                  <c:v>1.1401219592813367</c:v>
                </c:pt>
                <c:pt idx="3">
                  <c:v>1.3069457101506972</c:v>
                </c:pt>
                <c:pt idx="4">
                  <c:v>1.4775280356083718</c:v>
                </c:pt>
                <c:pt idx="5">
                  <c:v>1.65</c:v>
                </c:pt>
                <c:pt idx="6">
                  <c:v>1.8224719643916281</c:v>
                </c:pt>
                <c:pt idx="7">
                  <c:v>1.9930542898493027</c:v>
                </c:pt>
                <c:pt idx="8">
                  <c:v>2.1598780407186631</c:v>
                </c:pt>
                <c:pt idx="9">
                  <c:v>2.3211154610750704</c:v>
                </c:pt>
                <c:pt idx="10">
                  <c:v>2.4749999999999996</c:v>
                </c:pt>
                <c:pt idx="11">
                  <c:v>2.6198456662825809</c:v>
                </c:pt>
                <c:pt idx="12">
                  <c:v>2.754065500492116</c:v>
                </c:pt>
                <c:pt idx="13">
                  <c:v>2.8761889620377001</c:v>
                </c:pt>
                <c:pt idx="14">
                  <c:v>2.9848780407186633</c:v>
                </c:pt>
                <c:pt idx="15">
                  <c:v>3.0789419162443235</c:v>
                </c:pt>
                <c:pt idx="16">
                  <c:v>3.157350005110291</c:v>
                </c:pt>
                <c:pt idx="17">
                  <c:v>3.2192432518870033</c:v>
                </c:pt>
                <c:pt idx="18">
                  <c:v>3.2639435412107791</c:v>
                </c:pt>
                <c:pt idx="19">
                  <c:v>3.2909611273576509</c:v>
                </c:pt>
                <c:pt idx="20">
                  <c:v>3.3</c:v>
                </c:pt>
                <c:pt idx="21">
                  <c:v>3.2909611273576509</c:v>
                </c:pt>
                <c:pt idx="22">
                  <c:v>3.2639435412107791</c:v>
                </c:pt>
                <c:pt idx="23">
                  <c:v>3.2192432518870033</c:v>
                </c:pt>
                <c:pt idx="24">
                  <c:v>3.157350005110291</c:v>
                </c:pt>
                <c:pt idx="25">
                  <c:v>3.0789419162443235</c:v>
                </c:pt>
                <c:pt idx="26">
                  <c:v>2.9848780407186633</c:v>
                </c:pt>
                <c:pt idx="27">
                  <c:v>2.876188962037701</c:v>
                </c:pt>
                <c:pt idx="28">
                  <c:v>2.754065500492116</c:v>
                </c:pt>
                <c:pt idx="29">
                  <c:v>2.6198456662825809</c:v>
                </c:pt>
                <c:pt idx="30">
                  <c:v>2.4750000000000005</c:v>
                </c:pt>
                <c:pt idx="31">
                  <c:v>2.3211154610750704</c:v>
                </c:pt>
                <c:pt idx="32">
                  <c:v>2.1598780407186631</c:v>
                </c:pt>
                <c:pt idx="33">
                  <c:v>1.9930542898493036</c:v>
                </c:pt>
                <c:pt idx="34">
                  <c:v>1.8224719643916285</c:v>
                </c:pt>
                <c:pt idx="35">
                  <c:v>1.6500000000000001</c:v>
                </c:pt>
                <c:pt idx="36">
                  <c:v>1.4775280356083718</c:v>
                </c:pt>
                <c:pt idx="37">
                  <c:v>1.3069457101506976</c:v>
                </c:pt>
                <c:pt idx="38">
                  <c:v>1.140121959281337</c:v>
                </c:pt>
                <c:pt idx="39">
                  <c:v>0.97888453892492966</c:v>
                </c:pt>
                <c:pt idx="40">
                  <c:v>0.8250000000000004</c:v>
                </c:pt>
                <c:pt idx="41">
                  <c:v>0.68015433371741896</c:v>
                </c:pt>
                <c:pt idx="42">
                  <c:v>0.54593449950788386</c:v>
                </c:pt>
                <c:pt idx="43">
                  <c:v>0.42381103796229991</c:v>
                </c:pt>
                <c:pt idx="44">
                  <c:v>0.31512195928133679</c:v>
                </c:pt>
                <c:pt idx="45">
                  <c:v>0.22105808375567659</c:v>
                </c:pt>
                <c:pt idx="46">
                  <c:v>0.14264999488970909</c:v>
                </c:pt>
                <c:pt idx="47">
                  <c:v>8.0756748112996712E-2</c:v>
                </c:pt>
                <c:pt idx="48">
                  <c:v>3.6056458789220702E-2</c:v>
                </c:pt>
                <c:pt idx="49">
                  <c:v>9.0388726423491494E-3</c:v>
                </c:pt>
                <c:pt idx="50">
                  <c:v>0</c:v>
                </c:pt>
                <c:pt idx="51">
                  <c:v>9.0388726423487054E-3</c:v>
                </c:pt>
                <c:pt idx="52">
                  <c:v>3.605645878922048E-2</c:v>
                </c:pt>
                <c:pt idx="53">
                  <c:v>8.0756748112996046E-2</c:v>
                </c:pt>
                <c:pt idx="54">
                  <c:v>0.14264999488970775</c:v>
                </c:pt>
                <c:pt idx="55">
                  <c:v>0.22105808375567548</c:v>
                </c:pt>
                <c:pt idx="56">
                  <c:v>0.31512195928133568</c:v>
                </c:pt>
                <c:pt idx="57">
                  <c:v>0.42381103796229902</c:v>
                </c:pt>
                <c:pt idx="58">
                  <c:v>0.54593449950788298</c:v>
                </c:pt>
                <c:pt idx="59">
                  <c:v>0.68015433371741896</c:v>
                </c:pt>
                <c:pt idx="60">
                  <c:v>0.82499999999999796</c:v>
                </c:pt>
                <c:pt idx="61">
                  <c:v>0.97888453892492844</c:v>
                </c:pt>
                <c:pt idx="62">
                  <c:v>1.140121959281335</c:v>
                </c:pt>
                <c:pt idx="63">
                  <c:v>1.3069457101506963</c:v>
                </c:pt>
                <c:pt idx="64">
                  <c:v>1.4775280356083704</c:v>
                </c:pt>
                <c:pt idx="65">
                  <c:v>1.6499999999999966</c:v>
                </c:pt>
                <c:pt idx="66">
                  <c:v>1.8224719643916258</c:v>
                </c:pt>
                <c:pt idx="67">
                  <c:v>1.9930542898493</c:v>
                </c:pt>
                <c:pt idx="68">
                  <c:v>2.1598780407186613</c:v>
                </c:pt>
                <c:pt idx="69">
                  <c:v>2.3211154610750682</c:v>
                </c:pt>
                <c:pt idx="70">
                  <c:v>2.4749999999999988</c:v>
                </c:pt>
                <c:pt idx="71">
                  <c:v>2.6198456662825778</c:v>
                </c:pt>
                <c:pt idx="72">
                  <c:v>2.7540655004921151</c:v>
                </c:pt>
                <c:pt idx="73">
                  <c:v>2.8761889620376984</c:v>
                </c:pt>
                <c:pt idx="74">
                  <c:v>2.9848780407186624</c:v>
                </c:pt>
                <c:pt idx="75">
                  <c:v>3.0789419162443226</c:v>
                </c:pt>
                <c:pt idx="76">
                  <c:v>3.157350005110291</c:v>
                </c:pt>
                <c:pt idx="77">
                  <c:v>3.2192432518870024</c:v>
                </c:pt>
                <c:pt idx="78">
                  <c:v>3.2639435412107787</c:v>
                </c:pt>
                <c:pt idx="79">
                  <c:v>3.2909611273576509</c:v>
                </c:pt>
                <c:pt idx="80">
                  <c:v>3.3</c:v>
                </c:pt>
                <c:pt idx="81">
                  <c:v>3.2909611273576513</c:v>
                </c:pt>
                <c:pt idx="82">
                  <c:v>3.2639435412107787</c:v>
                </c:pt>
                <c:pt idx="83">
                  <c:v>3.2192432518870033</c:v>
                </c:pt>
                <c:pt idx="84">
                  <c:v>3.157350005110291</c:v>
                </c:pt>
                <c:pt idx="85">
                  <c:v>3.0789419162443243</c:v>
                </c:pt>
                <c:pt idx="86">
                  <c:v>2.9848780407186633</c:v>
                </c:pt>
                <c:pt idx="87">
                  <c:v>2.8761889620377001</c:v>
                </c:pt>
                <c:pt idx="88">
                  <c:v>2.7540655004921151</c:v>
                </c:pt>
                <c:pt idx="89">
                  <c:v>2.6198456662825809</c:v>
                </c:pt>
                <c:pt idx="90">
                  <c:v>2.4749999999999996</c:v>
                </c:pt>
                <c:pt idx="91">
                  <c:v>2.3211154610750717</c:v>
                </c:pt>
                <c:pt idx="92">
                  <c:v>2.159878040718664</c:v>
                </c:pt>
                <c:pt idx="93">
                  <c:v>1.9930542898493024</c:v>
                </c:pt>
                <c:pt idx="94">
                  <c:v>1.8224719643916267</c:v>
                </c:pt>
                <c:pt idx="95">
                  <c:v>1.6500000000000006</c:v>
                </c:pt>
                <c:pt idx="96">
                  <c:v>1.4775280356083713</c:v>
                </c:pt>
                <c:pt idx="97">
                  <c:v>1.3069457101506985</c:v>
                </c:pt>
                <c:pt idx="98">
                  <c:v>1.1401219592813372</c:v>
                </c:pt>
                <c:pt idx="99">
                  <c:v>0.97888453892492933</c:v>
                </c:pt>
                <c:pt idx="100">
                  <c:v>0.82500000000000129</c:v>
                </c:pt>
                <c:pt idx="101">
                  <c:v>0.68015433371741985</c:v>
                </c:pt>
                <c:pt idx="102">
                  <c:v>0.54593449950788586</c:v>
                </c:pt>
                <c:pt idx="103">
                  <c:v>0.42381103796230057</c:v>
                </c:pt>
                <c:pt idx="104">
                  <c:v>0.31512195928133702</c:v>
                </c:pt>
                <c:pt idx="105">
                  <c:v>0.22105808375567615</c:v>
                </c:pt>
                <c:pt idx="106">
                  <c:v>0.14264999488970909</c:v>
                </c:pt>
                <c:pt idx="107">
                  <c:v>8.0756748112996934E-2</c:v>
                </c:pt>
                <c:pt idx="108">
                  <c:v>3.6056458789221146E-2</c:v>
                </c:pt>
                <c:pt idx="109">
                  <c:v>9.0388726423491494E-3</c:v>
                </c:pt>
                <c:pt idx="110">
                  <c:v>0</c:v>
                </c:pt>
                <c:pt idx="111">
                  <c:v>9.0388726423491494E-3</c:v>
                </c:pt>
                <c:pt idx="112">
                  <c:v>3.605645878922048E-2</c:v>
                </c:pt>
                <c:pt idx="113">
                  <c:v>8.0756748112996268E-2</c:v>
                </c:pt>
                <c:pt idx="114">
                  <c:v>0.14264999488970864</c:v>
                </c:pt>
                <c:pt idx="115">
                  <c:v>0.22105808375567548</c:v>
                </c:pt>
                <c:pt idx="116">
                  <c:v>0.31512195928133635</c:v>
                </c:pt>
                <c:pt idx="117">
                  <c:v>0.42381103796229969</c:v>
                </c:pt>
                <c:pt idx="118">
                  <c:v>0.54593449950788475</c:v>
                </c:pt>
                <c:pt idx="119">
                  <c:v>0.6801543337174164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53-450F-8217-38CC03BD0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3884336"/>
        <c:axId val="783599312"/>
      </c:scatterChart>
      <c:valAx>
        <c:axId val="149388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3599312"/>
        <c:crosses val="autoZero"/>
        <c:crossBetween val="midCat"/>
      </c:valAx>
      <c:valAx>
        <c:axId val="78359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Valores de tensão e corrente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93884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Valores mapeados com 250Vrms e 50Arms (fundo de escala)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Planilha1!$M$2</c:f>
              <c:strCache>
                <c:ptCount val="1"/>
                <c:pt idx="0">
                  <c:v>Vrede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Planilha1!$G$3:$G$122</c:f>
              <c:numCache>
                <c:formatCode>General</c:formatCode>
                <c:ptCount val="120"/>
                <c:pt idx="0">
                  <c:v>0</c:v>
                </c:pt>
                <c:pt idx="1">
                  <c:v>2.7777777777777778E-4</c:v>
                </c:pt>
                <c:pt idx="2">
                  <c:v>5.5555555555555556E-4</c:v>
                </c:pt>
                <c:pt idx="3">
                  <c:v>8.3333333333333339E-4</c:v>
                </c:pt>
                <c:pt idx="4">
                  <c:v>1.1111111111111111E-3</c:v>
                </c:pt>
                <c:pt idx="5">
                  <c:v>1.3888888888888889E-3</c:v>
                </c:pt>
                <c:pt idx="6">
                  <c:v>1.6666666666666668E-3</c:v>
                </c:pt>
                <c:pt idx="7">
                  <c:v>1.9444444444444444E-3</c:v>
                </c:pt>
                <c:pt idx="8">
                  <c:v>2.2222222222222222E-3</c:v>
                </c:pt>
                <c:pt idx="9">
                  <c:v>2.5000000000000001E-3</c:v>
                </c:pt>
                <c:pt idx="10">
                  <c:v>2.7777777777777779E-3</c:v>
                </c:pt>
                <c:pt idx="11">
                  <c:v>3.0555555555555557E-3</c:v>
                </c:pt>
                <c:pt idx="12">
                  <c:v>3.3333333333333335E-3</c:v>
                </c:pt>
                <c:pt idx="13">
                  <c:v>3.6111111111111109E-3</c:v>
                </c:pt>
                <c:pt idx="14">
                  <c:v>3.8888888888888888E-3</c:v>
                </c:pt>
                <c:pt idx="15">
                  <c:v>4.1666666666666666E-3</c:v>
                </c:pt>
                <c:pt idx="16">
                  <c:v>4.4444444444444444E-3</c:v>
                </c:pt>
                <c:pt idx="17">
                  <c:v>4.7222222222222223E-3</c:v>
                </c:pt>
                <c:pt idx="18">
                  <c:v>5.0000000000000001E-3</c:v>
                </c:pt>
                <c:pt idx="19">
                  <c:v>5.2777777777777779E-3</c:v>
                </c:pt>
                <c:pt idx="20">
                  <c:v>5.5555555555555558E-3</c:v>
                </c:pt>
                <c:pt idx="21">
                  <c:v>5.8333333333333336E-3</c:v>
                </c:pt>
                <c:pt idx="22">
                  <c:v>6.1111111111111114E-3</c:v>
                </c:pt>
                <c:pt idx="23">
                  <c:v>6.3888888888888893E-3</c:v>
                </c:pt>
                <c:pt idx="24">
                  <c:v>6.6666666666666671E-3</c:v>
                </c:pt>
                <c:pt idx="25">
                  <c:v>6.9444444444444441E-3</c:v>
                </c:pt>
                <c:pt idx="26">
                  <c:v>7.2222222222222219E-3</c:v>
                </c:pt>
                <c:pt idx="27">
                  <c:v>7.4999999999999997E-3</c:v>
                </c:pt>
                <c:pt idx="28">
                  <c:v>7.7777777777777776E-3</c:v>
                </c:pt>
                <c:pt idx="29">
                  <c:v>8.0555555555555554E-3</c:v>
                </c:pt>
                <c:pt idx="30">
                  <c:v>8.3333333333333332E-3</c:v>
                </c:pt>
                <c:pt idx="31">
                  <c:v>8.611111111111111E-3</c:v>
                </c:pt>
                <c:pt idx="32">
                  <c:v>8.8888888888888889E-3</c:v>
                </c:pt>
                <c:pt idx="33">
                  <c:v>9.1666666666666667E-3</c:v>
                </c:pt>
                <c:pt idx="34">
                  <c:v>9.4444444444444445E-3</c:v>
                </c:pt>
                <c:pt idx="35">
                  <c:v>9.7222222222222224E-3</c:v>
                </c:pt>
                <c:pt idx="36">
                  <c:v>0.01</c:v>
                </c:pt>
                <c:pt idx="37">
                  <c:v>1.0277777777777778E-2</c:v>
                </c:pt>
                <c:pt idx="38">
                  <c:v>1.0555555555555556E-2</c:v>
                </c:pt>
                <c:pt idx="39">
                  <c:v>1.0833333333333334E-2</c:v>
                </c:pt>
                <c:pt idx="40">
                  <c:v>1.1111111111111112E-2</c:v>
                </c:pt>
                <c:pt idx="41">
                  <c:v>1.1388888888888889E-2</c:v>
                </c:pt>
                <c:pt idx="42">
                  <c:v>1.1666666666666667E-2</c:v>
                </c:pt>
                <c:pt idx="43">
                  <c:v>1.1944444444444445E-2</c:v>
                </c:pt>
                <c:pt idx="44">
                  <c:v>1.2222222222222223E-2</c:v>
                </c:pt>
                <c:pt idx="45">
                  <c:v>1.2500000000000001E-2</c:v>
                </c:pt>
                <c:pt idx="46">
                  <c:v>1.2777777777777779E-2</c:v>
                </c:pt>
                <c:pt idx="47">
                  <c:v>1.3055555555555556E-2</c:v>
                </c:pt>
                <c:pt idx="48">
                  <c:v>1.3333333333333334E-2</c:v>
                </c:pt>
                <c:pt idx="49">
                  <c:v>1.361111111111111E-2</c:v>
                </c:pt>
                <c:pt idx="50">
                  <c:v>1.3888888888888888E-2</c:v>
                </c:pt>
                <c:pt idx="51">
                  <c:v>1.4166666666666666E-2</c:v>
                </c:pt>
                <c:pt idx="52">
                  <c:v>1.4444444444444444E-2</c:v>
                </c:pt>
                <c:pt idx="53">
                  <c:v>1.4722222222222222E-2</c:v>
                </c:pt>
                <c:pt idx="54">
                  <c:v>1.4999999999999999E-2</c:v>
                </c:pt>
                <c:pt idx="55">
                  <c:v>1.5277777777777777E-2</c:v>
                </c:pt>
                <c:pt idx="56">
                  <c:v>1.5555555555555555E-2</c:v>
                </c:pt>
                <c:pt idx="57">
                  <c:v>1.5833333333333335E-2</c:v>
                </c:pt>
                <c:pt idx="58">
                  <c:v>1.6111111111111111E-2</c:v>
                </c:pt>
                <c:pt idx="59">
                  <c:v>1.638888888888889E-2</c:v>
                </c:pt>
                <c:pt idx="60">
                  <c:v>1.6666666666666666E-2</c:v>
                </c:pt>
                <c:pt idx="61">
                  <c:v>1.6944444444444446E-2</c:v>
                </c:pt>
                <c:pt idx="62">
                  <c:v>1.7222222222222222E-2</c:v>
                </c:pt>
                <c:pt idx="63">
                  <c:v>1.7500000000000002E-2</c:v>
                </c:pt>
                <c:pt idx="64">
                  <c:v>1.7777777777777778E-2</c:v>
                </c:pt>
                <c:pt idx="65">
                  <c:v>1.8055555555555554E-2</c:v>
                </c:pt>
                <c:pt idx="66">
                  <c:v>1.8333333333333333E-2</c:v>
                </c:pt>
                <c:pt idx="67">
                  <c:v>1.861111111111111E-2</c:v>
                </c:pt>
                <c:pt idx="68">
                  <c:v>1.8888888888888889E-2</c:v>
                </c:pt>
                <c:pt idx="69">
                  <c:v>1.9166666666666665E-2</c:v>
                </c:pt>
                <c:pt idx="70">
                  <c:v>1.9444444444444445E-2</c:v>
                </c:pt>
                <c:pt idx="71">
                  <c:v>1.9722222222222221E-2</c:v>
                </c:pt>
                <c:pt idx="72">
                  <c:v>0.02</c:v>
                </c:pt>
                <c:pt idx="73">
                  <c:v>2.0277777777777777E-2</c:v>
                </c:pt>
                <c:pt idx="74">
                  <c:v>2.0555555555555556E-2</c:v>
                </c:pt>
                <c:pt idx="75">
                  <c:v>2.0833333333333332E-2</c:v>
                </c:pt>
                <c:pt idx="76">
                  <c:v>2.1111111111111112E-2</c:v>
                </c:pt>
                <c:pt idx="77">
                  <c:v>2.1388888888888888E-2</c:v>
                </c:pt>
                <c:pt idx="78">
                  <c:v>2.1666666666666667E-2</c:v>
                </c:pt>
                <c:pt idx="79">
                  <c:v>2.1944444444444444E-2</c:v>
                </c:pt>
                <c:pt idx="80">
                  <c:v>2.2222222222222223E-2</c:v>
                </c:pt>
                <c:pt idx="81">
                  <c:v>2.2499999999999999E-2</c:v>
                </c:pt>
                <c:pt idx="82">
                  <c:v>2.2777777777777779E-2</c:v>
                </c:pt>
                <c:pt idx="83">
                  <c:v>2.3055555555555555E-2</c:v>
                </c:pt>
                <c:pt idx="84">
                  <c:v>2.3333333333333334E-2</c:v>
                </c:pt>
                <c:pt idx="85">
                  <c:v>2.361111111111111E-2</c:v>
                </c:pt>
                <c:pt idx="86">
                  <c:v>2.388888888888889E-2</c:v>
                </c:pt>
                <c:pt idx="87">
                  <c:v>2.4166666666666666E-2</c:v>
                </c:pt>
                <c:pt idx="88">
                  <c:v>2.4444444444444446E-2</c:v>
                </c:pt>
                <c:pt idx="89">
                  <c:v>2.4722222222222222E-2</c:v>
                </c:pt>
                <c:pt idx="90">
                  <c:v>2.5000000000000001E-2</c:v>
                </c:pt>
                <c:pt idx="91">
                  <c:v>2.5277777777777777E-2</c:v>
                </c:pt>
                <c:pt idx="92">
                  <c:v>2.5555555555555557E-2</c:v>
                </c:pt>
                <c:pt idx="93">
                  <c:v>2.5833333333333333E-2</c:v>
                </c:pt>
                <c:pt idx="94">
                  <c:v>2.6111111111111113E-2</c:v>
                </c:pt>
                <c:pt idx="95">
                  <c:v>2.6388888888888889E-2</c:v>
                </c:pt>
                <c:pt idx="96">
                  <c:v>2.6666666666666668E-2</c:v>
                </c:pt>
                <c:pt idx="97">
                  <c:v>2.6944444444444444E-2</c:v>
                </c:pt>
                <c:pt idx="98">
                  <c:v>2.7222222222222221E-2</c:v>
                </c:pt>
                <c:pt idx="99">
                  <c:v>2.75E-2</c:v>
                </c:pt>
                <c:pt idx="100">
                  <c:v>2.7777777777777776E-2</c:v>
                </c:pt>
                <c:pt idx="101">
                  <c:v>2.8055555555555556E-2</c:v>
                </c:pt>
                <c:pt idx="102">
                  <c:v>2.8333333333333332E-2</c:v>
                </c:pt>
                <c:pt idx="103">
                  <c:v>2.8611111111111111E-2</c:v>
                </c:pt>
                <c:pt idx="104">
                  <c:v>2.8888888888888888E-2</c:v>
                </c:pt>
                <c:pt idx="105">
                  <c:v>2.9166666666666667E-2</c:v>
                </c:pt>
                <c:pt idx="106">
                  <c:v>2.9444444444444443E-2</c:v>
                </c:pt>
                <c:pt idx="107">
                  <c:v>2.9722222222222223E-2</c:v>
                </c:pt>
                <c:pt idx="108">
                  <c:v>0.03</c:v>
                </c:pt>
                <c:pt idx="109">
                  <c:v>3.0277777777777778E-2</c:v>
                </c:pt>
                <c:pt idx="110">
                  <c:v>3.0555555555555555E-2</c:v>
                </c:pt>
                <c:pt idx="111">
                  <c:v>3.0833333333333334E-2</c:v>
                </c:pt>
                <c:pt idx="112">
                  <c:v>3.111111111111111E-2</c:v>
                </c:pt>
                <c:pt idx="113">
                  <c:v>3.138888888888889E-2</c:v>
                </c:pt>
                <c:pt idx="114">
                  <c:v>3.1666666666666669E-2</c:v>
                </c:pt>
                <c:pt idx="115">
                  <c:v>3.1944444444444442E-2</c:v>
                </c:pt>
                <c:pt idx="116">
                  <c:v>3.2222222222222222E-2</c:v>
                </c:pt>
                <c:pt idx="117">
                  <c:v>3.2500000000000001E-2</c:v>
                </c:pt>
                <c:pt idx="118">
                  <c:v>3.2777777777777781E-2</c:v>
                </c:pt>
                <c:pt idx="119">
                  <c:v>3.3055555555555553E-2</c:v>
                </c:pt>
              </c:numCache>
            </c:numRef>
          </c:xVal>
          <c:yVal>
            <c:numRef>
              <c:f>Planilha1!$M$3:$M$122</c:f>
              <c:numCache>
                <c:formatCode>General</c:formatCode>
                <c:ptCount val="120"/>
                <c:pt idx="0">
                  <c:v>0</c:v>
                </c:pt>
                <c:pt idx="1">
                  <c:v>36.95639260178335</c:v>
                </c:pt>
                <c:pt idx="2">
                  <c:v>73.507883232599212</c:v>
                </c:pt>
                <c:pt idx="3">
                  <c:v>109.25400611220527</c:v>
                </c:pt>
                <c:pt idx="4">
                  <c:v>143.80311923797541</c:v>
                </c:pt>
                <c:pt idx="5">
                  <c:v>176.77669529663683</c:v>
                </c:pt>
                <c:pt idx="6">
                  <c:v>207.8134688887267</c:v>
                </c:pt>
                <c:pt idx="7">
                  <c:v>236.57339462790753</c:v>
                </c:pt>
                <c:pt idx="8">
                  <c:v>262.74137274937942</c:v>
                </c:pt>
                <c:pt idx="9">
                  <c:v>286.03070140884222</c:v>
                </c:pt>
                <c:pt idx="10">
                  <c:v>306.18621784789724</c:v>
                </c:pt>
                <c:pt idx="11">
                  <c:v>322.98709401062547</c:v>
                </c:pt>
                <c:pt idx="12">
                  <c:v>336.24925598197871</c:v>
                </c:pt>
                <c:pt idx="13">
                  <c:v>345.82740074011281</c:v>
                </c:pt>
                <c:pt idx="14">
                  <c:v>351.61658812670208</c:v>
                </c:pt>
                <c:pt idx="15">
                  <c:v>353.55339059327372</c:v>
                </c:pt>
                <c:pt idx="16">
                  <c:v>351.61658812670208</c:v>
                </c:pt>
                <c:pt idx="17">
                  <c:v>345.82740074011281</c:v>
                </c:pt>
                <c:pt idx="18">
                  <c:v>336.24925598197871</c:v>
                </c:pt>
                <c:pt idx="19">
                  <c:v>322.98709401062553</c:v>
                </c:pt>
                <c:pt idx="20">
                  <c:v>306.18621784789724</c:v>
                </c:pt>
                <c:pt idx="21">
                  <c:v>286.03070140884222</c:v>
                </c:pt>
                <c:pt idx="22">
                  <c:v>262.74137274937942</c:v>
                </c:pt>
                <c:pt idx="23">
                  <c:v>236.57339462790753</c:v>
                </c:pt>
                <c:pt idx="24">
                  <c:v>207.81346888872682</c:v>
                </c:pt>
                <c:pt idx="25">
                  <c:v>176.77669529663703</c:v>
                </c:pt>
                <c:pt idx="26">
                  <c:v>143.80311923797541</c:v>
                </c:pt>
                <c:pt idx="27">
                  <c:v>109.25400611220545</c:v>
                </c:pt>
                <c:pt idx="28">
                  <c:v>73.507883232599411</c:v>
                </c:pt>
                <c:pt idx="29">
                  <c:v>36.956392601783435</c:v>
                </c:pt>
                <c:pt idx="30">
                  <c:v>0</c:v>
                </c:pt>
                <c:pt idx="31">
                  <c:v>-36.956392601783207</c:v>
                </c:pt>
                <c:pt idx="32">
                  <c:v>-73.507883232599127</c:v>
                </c:pt>
                <c:pt idx="33">
                  <c:v>-109.25400611220506</c:v>
                </c:pt>
                <c:pt idx="34">
                  <c:v>-143.80311923797527</c:v>
                </c:pt>
                <c:pt idx="35">
                  <c:v>-176.7766952966368</c:v>
                </c:pt>
                <c:pt idx="36">
                  <c:v>-207.81346888872667</c:v>
                </c:pt>
                <c:pt idx="37">
                  <c:v>-236.57339462790739</c:v>
                </c:pt>
                <c:pt idx="38">
                  <c:v>-262.74137274937937</c:v>
                </c:pt>
                <c:pt idx="39">
                  <c:v>-286.03070140884216</c:v>
                </c:pt>
                <c:pt idx="40">
                  <c:v>-306.18621784789718</c:v>
                </c:pt>
                <c:pt idx="41">
                  <c:v>-322.98709401062553</c:v>
                </c:pt>
                <c:pt idx="42">
                  <c:v>-336.24925598197865</c:v>
                </c:pt>
                <c:pt idx="43">
                  <c:v>-345.82740074011281</c:v>
                </c:pt>
                <c:pt idx="44">
                  <c:v>-351.61658812670208</c:v>
                </c:pt>
                <c:pt idx="45">
                  <c:v>-353.55339059327372</c:v>
                </c:pt>
                <c:pt idx="46">
                  <c:v>-351.61658812670208</c:v>
                </c:pt>
                <c:pt idx="47">
                  <c:v>-345.82740074011281</c:v>
                </c:pt>
                <c:pt idx="48">
                  <c:v>-336.24925598197871</c:v>
                </c:pt>
                <c:pt idx="49">
                  <c:v>-322.98709401062558</c:v>
                </c:pt>
                <c:pt idx="50">
                  <c:v>-306.18621784789747</c:v>
                </c:pt>
                <c:pt idx="51">
                  <c:v>-286.03070140884239</c:v>
                </c:pt>
                <c:pt idx="52">
                  <c:v>-262.74137274937954</c:v>
                </c:pt>
                <c:pt idx="53">
                  <c:v>-236.5733946279077</c:v>
                </c:pt>
                <c:pt idx="54">
                  <c:v>-207.81346888872704</c:v>
                </c:pt>
                <c:pt idx="55">
                  <c:v>-176.77669529663703</c:v>
                </c:pt>
                <c:pt idx="56">
                  <c:v>-143.80311923797564</c:v>
                </c:pt>
                <c:pt idx="57">
                  <c:v>-109.25400611220536</c:v>
                </c:pt>
                <c:pt idx="58">
                  <c:v>-73.507883232599411</c:v>
                </c:pt>
                <c:pt idx="59">
                  <c:v>-36.95639260178335</c:v>
                </c:pt>
                <c:pt idx="60">
                  <c:v>-3.8062847483243034E-13</c:v>
                </c:pt>
                <c:pt idx="61">
                  <c:v>36.956392601783158</c:v>
                </c:pt>
                <c:pt idx="62">
                  <c:v>73.507883232598928</c:v>
                </c:pt>
                <c:pt idx="63">
                  <c:v>109.25400611220518</c:v>
                </c:pt>
                <c:pt idx="64">
                  <c:v>143.80311923797524</c:v>
                </c:pt>
                <c:pt idx="65">
                  <c:v>176.77669529663638</c:v>
                </c:pt>
                <c:pt idx="66">
                  <c:v>207.81346888872642</c:v>
                </c:pt>
                <c:pt idx="67">
                  <c:v>236.57339462790716</c:v>
                </c:pt>
                <c:pt idx="68">
                  <c:v>262.74137274937925</c:v>
                </c:pt>
                <c:pt idx="69">
                  <c:v>286.03070140884205</c:v>
                </c:pt>
                <c:pt idx="70">
                  <c:v>306.18621784789724</c:v>
                </c:pt>
                <c:pt idx="71">
                  <c:v>322.98709401062524</c:v>
                </c:pt>
                <c:pt idx="72">
                  <c:v>336.24925598197871</c:v>
                </c:pt>
                <c:pt idx="73">
                  <c:v>345.82740074011275</c:v>
                </c:pt>
                <c:pt idx="74">
                  <c:v>351.61658812670208</c:v>
                </c:pt>
                <c:pt idx="75">
                  <c:v>353.55339059327372</c:v>
                </c:pt>
                <c:pt idx="76">
                  <c:v>351.61658812670208</c:v>
                </c:pt>
                <c:pt idx="77">
                  <c:v>345.82740074011286</c:v>
                </c:pt>
                <c:pt idx="78">
                  <c:v>336.24925598197871</c:v>
                </c:pt>
                <c:pt idx="79">
                  <c:v>322.98709401062575</c:v>
                </c:pt>
                <c:pt idx="80">
                  <c:v>306.18621784789747</c:v>
                </c:pt>
                <c:pt idx="81">
                  <c:v>286.03070140884256</c:v>
                </c:pt>
                <c:pt idx="82">
                  <c:v>262.74137274937942</c:v>
                </c:pt>
                <c:pt idx="83">
                  <c:v>236.5733946279077</c:v>
                </c:pt>
                <c:pt idx="84">
                  <c:v>207.81346888872682</c:v>
                </c:pt>
                <c:pt idx="85">
                  <c:v>176.77669529663743</c:v>
                </c:pt>
                <c:pt idx="86">
                  <c:v>143.80311923797569</c:v>
                </c:pt>
                <c:pt idx="87">
                  <c:v>109.25400611220545</c:v>
                </c:pt>
                <c:pt idx="88">
                  <c:v>73.50788323259917</c:v>
                </c:pt>
                <c:pt idx="89">
                  <c:v>36.956392601783676</c:v>
                </c:pt>
                <c:pt idx="90">
                  <c:v>0</c:v>
                </c:pt>
                <c:pt idx="91">
                  <c:v>-36.956392601782824</c:v>
                </c:pt>
                <c:pt idx="92">
                  <c:v>-73.507883232598928</c:v>
                </c:pt>
                <c:pt idx="93">
                  <c:v>-109.25400611220518</c:v>
                </c:pt>
                <c:pt idx="94">
                  <c:v>-143.80311923797544</c:v>
                </c:pt>
                <c:pt idx="95">
                  <c:v>-176.7766952966366</c:v>
                </c:pt>
                <c:pt idx="96">
                  <c:v>-207.81346888872659</c:v>
                </c:pt>
                <c:pt idx="97">
                  <c:v>-236.57339462790713</c:v>
                </c:pt>
                <c:pt idx="98">
                  <c:v>-262.74137274937925</c:v>
                </c:pt>
                <c:pt idx="99">
                  <c:v>-286.03070140884211</c:v>
                </c:pt>
                <c:pt idx="100">
                  <c:v>-306.18621784789701</c:v>
                </c:pt>
                <c:pt idx="101">
                  <c:v>-322.98709401062541</c:v>
                </c:pt>
                <c:pt idx="102">
                  <c:v>-336.24925598197848</c:v>
                </c:pt>
                <c:pt idx="103">
                  <c:v>-345.82740074011275</c:v>
                </c:pt>
                <c:pt idx="104">
                  <c:v>-351.61658812670208</c:v>
                </c:pt>
                <c:pt idx="105">
                  <c:v>-353.55339059327372</c:v>
                </c:pt>
                <c:pt idx="106">
                  <c:v>-351.6165881267022</c:v>
                </c:pt>
                <c:pt idx="107">
                  <c:v>-345.82740074011286</c:v>
                </c:pt>
                <c:pt idx="108">
                  <c:v>-336.24925598197899</c:v>
                </c:pt>
                <c:pt idx="109">
                  <c:v>-322.98709401062575</c:v>
                </c:pt>
                <c:pt idx="110">
                  <c:v>-306.18621784789747</c:v>
                </c:pt>
                <c:pt idx="111">
                  <c:v>-286.03070140884222</c:v>
                </c:pt>
                <c:pt idx="112">
                  <c:v>-262.74137274937982</c:v>
                </c:pt>
                <c:pt idx="113">
                  <c:v>-236.57339462790782</c:v>
                </c:pt>
                <c:pt idx="114">
                  <c:v>-207.81346888872685</c:v>
                </c:pt>
                <c:pt idx="115">
                  <c:v>-176.7766952966374</c:v>
                </c:pt>
                <c:pt idx="116">
                  <c:v>-143.80311923797572</c:v>
                </c:pt>
                <c:pt idx="117">
                  <c:v>-109.25400611220545</c:v>
                </c:pt>
                <c:pt idx="118">
                  <c:v>-73.507883232599212</c:v>
                </c:pt>
                <c:pt idx="119">
                  <c:v>-36.956392601784344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1B-45B5-BFC3-AD1E00952B21}"/>
            </c:ext>
          </c:extLst>
        </c:ser>
        <c:ser>
          <c:idx val="1"/>
          <c:order val="1"/>
          <c:tx>
            <c:strRef>
              <c:f>Planilha1!$N$2</c:f>
              <c:strCache>
                <c:ptCount val="1"/>
                <c:pt idx="0">
                  <c:v>Icarga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Planilha1!$G$3:$G$122</c:f>
              <c:numCache>
                <c:formatCode>General</c:formatCode>
                <c:ptCount val="120"/>
                <c:pt idx="0">
                  <c:v>0</c:v>
                </c:pt>
                <c:pt idx="1">
                  <c:v>2.7777777777777778E-4</c:v>
                </c:pt>
                <c:pt idx="2">
                  <c:v>5.5555555555555556E-4</c:v>
                </c:pt>
                <c:pt idx="3">
                  <c:v>8.3333333333333339E-4</c:v>
                </c:pt>
                <c:pt idx="4">
                  <c:v>1.1111111111111111E-3</c:v>
                </c:pt>
                <c:pt idx="5">
                  <c:v>1.3888888888888889E-3</c:v>
                </c:pt>
                <c:pt idx="6">
                  <c:v>1.6666666666666668E-3</c:v>
                </c:pt>
                <c:pt idx="7">
                  <c:v>1.9444444444444444E-3</c:v>
                </c:pt>
                <c:pt idx="8">
                  <c:v>2.2222222222222222E-3</c:v>
                </c:pt>
                <c:pt idx="9">
                  <c:v>2.5000000000000001E-3</c:v>
                </c:pt>
                <c:pt idx="10">
                  <c:v>2.7777777777777779E-3</c:v>
                </c:pt>
                <c:pt idx="11">
                  <c:v>3.0555555555555557E-3</c:v>
                </c:pt>
                <c:pt idx="12">
                  <c:v>3.3333333333333335E-3</c:v>
                </c:pt>
                <c:pt idx="13">
                  <c:v>3.6111111111111109E-3</c:v>
                </c:pt>
                <c:pt idx="14">
                  <c:v>3.8888888888888888E-3</c:v>
                </c:pt>
                <c:pt idx="15">
                  <c:v>4.1666666666666666E-3</c:v>
                </c:pt>
                <c:pt idx="16">
                  <c:v>4.4444444444444444E-3</c:v>
                </c:pt>
                <c:pt idx="17">
                  <c:v>4.7222222222222223E-3</c:v>
                </c:pt>
                <c:pt idx="18">
                  <c:v>5.0000000000000001E-3</c:v>
                </c:pt>
                <c:pt idx="19">
                  <c:v>5.2777777777777779E-3</c:v>
                </c:pt>
                <c:pt idx="20">
                  <c:v>5.5555555555555558E-3</c:v>
                </c:pt>
                <c:pt idx="21">
                  <c:v>5.8333333333333336E-3</c:v>
                </c:pt>
                <c:pt idx="22">
                  <c:v>6.1111111111111114E-3</c:v>
                </c:pt>
                <c:pt idx="23">
                  <c:v>6.3888888888888893E-3</c:v>
                </c:pt>
                <c:pt idx="24">
                  <c:v>6.6666666666666671E-3</c:v>
                </c:pt>
                <c:pt idx="25">
                  <c:v>6.9444444444444441E-3</c:v>
                </c:pt>
                <c:pt idx="26">
                  <c:v>7.2222222222222219E-3</c:v>
                </c:pt>
                <c:pt idx="27">
                  <c:v>7.4999999999999997E-3</c:v>
                </c:pt>
                <c:pt idx="28">
                  <c:v>7.7777777777777776E-3</c:v>
                </c:pt>
                <c:pt idx="29">
                  <c:v>8.0555555555555554E-3</c:v>
                </c:pt>
                <c:pt idx="30">
                  <c:v>8.3333333333333332E-3</c:v>
                </c:pt>
                <c:pt idx="31">
                  <c:v>8.611111111111111E-3</c:v>
                </c:pt>
                <c:pt idx="32">
                  <c:v>8.8888888888888889E-3</c:v>
                </c:pt>
                <c:pt idx="33">
                  <c:v>9.1666666666666667E-3</c:v>
                </c:pt>
                <c:pt idx="34">
                  <c:v>9.4444444444444445E-3</c:v>
                </c:pt>
                <c:pt idx="35">
                  <c:v>9.7222222222222224E-3</c:v>
                </c:pt>
                <c:pt idx="36">
                  <c:v>0.01</c:v>
                </c:pt>
                <c:pt idx="37">
                  <c:v>1.0277777777777778E-2</c:v>
                </c:pt>
                <c:pt idx="38">
                  <c:v>1.0555555555555556E-2</c:v>
                </c:pt>
                <c:pt idx="39">
                  <c:v>1.0833333333333334E-2</c:v>
                </c:pt>
                <c:pt idx="40">
                  <c:v>1.1111111111111112E-2</c:v>
                </c:pt>
                <c:pt idx="41">
                  <c:v>1.1388888888888889E-2</c:v>
                </c:pt>
                <c:pt idx="42">
                  <c:v>1.1666666666666667E-2</c:v>
                </c:pt>
                <c:pt idx="43">
                  <c:v>1.1944444444444445E-2</c:v>
                </c:pt>
                <c:pt idx="44">
                  <c:v>1.2222222222222223E-2</c:v>
                </c:pt>
                <c:pt idx="45">
                  <c:v>1.2500000000000001E-2</c:v>
                </c:pt>
                <c:pt idx="46">
                  <c:v>1.2777777777777779E-2</c:v>
                </c:pt>
                <c:pt idx="47">
                  <c:v>1.3055555555555556E-2</c:v>
                </c:pt>
                <c:pt idx="48">
                  <c:v>1.3333333333333334E-2</c:v>
                </c:pt>
                <c:pt idx="49">
                  <c:v>1.361111111111111E-2</c:v>
                </c:pt>
                <c:pt idx="50">
                  <c:v>1.3888888888888888E-2</c:v>
                </c:pt>
                <c:pt idx="51">
                  <c:v>1.4166666666666666E-2</c:v>
                </c:pt>
                <c:pt idx="52">
                  <c:v>1.4444444444444444E-2</c:v>
                </c:pt>
                <c:pt idx="53">
                  <c:v>1.4722222222222222E-2</c:v>
                </c:pt>
                <c:pt idx="54">
                  <c:v>1.4999999999999999E-2</c:v>
                </c:pt>
                <c:pt idx="55">
                  <c:v>1.5277777777777777E-2</c:v>
                </c:pt>
                <c:pt idx="56">
                  <c:v>1.5555555555555555E-2</c:v>
                </c:pt>
                <c:pt idx="57">
                  <c:v>1.5833333333333335E-2</c:v>
                </c:pt>
                <c:pt idx="58">
                  <c:v>1.6111111111111111E-2</c:v>
                </c:pt>
                <c:pt idx="59">
                  <c:v>1.638888888888889E-2</c:v>
                </c:pt>
                <c:pt idx="60">
                  <c:v>1.6666666666666666E-2</c:v>
                </c:pt>
                <c:pt idx="61">
                  <c:v>1.6944444444444446E-2</c:v>
                </c:pt>
                <c:pt idx="62">
                  <c:v>1.7222222222222222E-2</c:v>
                </c:pt>
                <c:pt idx="63">
                  <c:v>1.7500000000000002E-2</c:v>
                </c:pt>
                <c:pt idx="64">
                  <c:v>1.7777777777777778E-2</c:v>
                </c:pt>
                <c:pt idx="65">
                  <c:v>1.8055555555555554E-2</c:v>
                </c:pt>
                <c:pt idx="66">
                  <c:v>1.8333333333333333E-2</c:v>
                </c:pt>
                <c:pt idx="67">
                  <c:v>1.861111111111111E-2</c:v>
                </c:pt>
                <c:pt idx="68">
                  <c:v>1.8888888888888889E-2</c:v>
                </c:pt>
                <c:pt idx="69">
                  <c:v>1.9166666666666665E-2</c:v>
                </c:pt>
                <c:pt idx="70">
                  <c:v>1.9444444444444445E-2</c:v>
                </c:pt>
                <c:pt idx="71">
                  <c:v>1.9722222222222221E-2</c:v>
                </c:pt>
                <c:pt idx="72">
                  <c:v>0.02</c:v>
                </c:pt>
                <c:pt idx="73">
                  <c:v>2.0277777777777777E-2</c:v>
                </c:pt>
                <c:pt idx="74">
                  <c:v>2.0555555555555556E-2</c:v>
                </c:pt>
                <c:pt idx="75">
                  <c:v>2.0833333333333332E-2</c:v>
                </c:pt>
                <c:pt idx="76">
                  <c:v>2.1111111111111112E-2</c:v>
                </c:pt>
                <c:pt idx="77">
                  <c:v>2.1388888888888888E-2</c:v>
                </c:pt>
                <c:pt idx="78">
                  <c:v>2.1666666666666667E-2</c:v>
                </c:pt>
                <c:pt idx="79">
                  <c:v>2.1944444444444444E-2</c:v>
                </c:pt>
                <c:pt idx="80">
                  <c:v>2.2222222222222223E-2</c:v>
                </c:pt>
                <c:pt idx="81">
                  <c:v>2.2499999999999999E-2</c:v>
                </c:pt>
                <c:pt idx="82">
                  <c:v>2.2777777777777779E-2</c:v>
                </c:pt>
                <c:pt idx="83">
                  <c:v>2.3055555555555555E-2</c:v>
                </c:pt>
                <c:pt idx="84">
                  <c:v>2.3333333333333334E-2</c:v>
                </c:pt>
                <c:pt idx="85">
                  <c:v>2.361111111111111E-2</c:v>
                </c:pt>
                <c:pt idx="86">
                  <c:v>2.388888888888889E-2</c:v>
                </c:pt>
                <c:pt idx="87">
                  <c:v>2.4166666666666666E-2</c:v>
                </c:pt>
                <c:pt idx="88">
                  <c:v>2.4444444444444446E-2</c:v>
                </c:pt>
                <c:pt idx="89">
                  <c:v>2.4722222222222222E-2</c:v>
                </c:pt>
                <c:pt idx="90">
                  <c:v>2.5000000000000001E-2</c:v>
                </c:pt>
                <c:pt idx="91">
                  <c:v>2.5277777777777777E-2</c:v>
                </c:pt>
                <c:pt idx="92">
                  <c:v>2.5555555555555557E-2</c:v>
                </c:pt>
                <c:pt idx="93">
                  <c:v>2.5833333333333333E-2</c:v>
                </c:pt>
                <c:pt idx="94">
                  <c:v>2.6111111111111113E-2</c:v>
                </c:pt>
                <c:pt idx="95">
                  <c:v>2.6388888888888889E-2</c:v>
                </c:pt>
                <c:pt idx="96">
                  <c:v>2.6666666666666668E-2</c:v>
                </c:pt>
                <c:pt idx="97">
                  <c:v>2.6944444444444444E-2</c:v>
                </c:pt>
                <c:pt idx="98">
                  <c:v>2.7222222222222221E-2</c:v>
                </c:pt>
                <c:pt idx="99">
                  <c:v>2.75E-2</c:v>
                </c:pt>
                <c:pt idx="100">
                  <c:v>2.7777777777777776E-2</c:v>
                </c:pt>
                <c:pt idx="101">
                  <c:v>2.8055555555555556E-2</c:v>
                </c:pt>
                <c:pt idx="102">
                  <c:v>2.8333333333333332E-2</c:v>
                </c:pt>
                <c:pt idx="103">
                  <c:v>2.8611111111111111E-2</c:v>
                </c:pt>
                <c:pt idx="104">
                  <c:v>2.8888888888888888E-2</c:v>
                </c:pt>
                <c:pt idx="105">
                  <c:v>2.9166666666666667E-2</c:v>
                </c:pt>
                <c:pt idx="106">
                  <c:v>2.9444444444444443E-2</c:v>
                </c:pt>
                <c:pt idx="107">
                  <c:v>2.9722222222222223E-2</c:v>
                </c:pt>
                <c:pt idx="108">
                  <c:v>0.03</c:v>
                </c:pt>
                <c:pt idx="109">
                  <c:v>3.0277777777777778E-2</c:v>
                </c:pt>
                <c:pt idx="110">
                  <c:v>3.0555555555555555E-2</c:v>
                </c:pt>
                <c:pt idx="111">
                  <c:v>3.0833333333333334E-2</c:v>
                </c:pt>
                <c:pt idx="112">
                  <c:v>3.111111111111111E-2</c:v>
                </c:pt>
                <c:pt idx="113">
                  <c:v>3.138888888888889E-2</c:v>
                </c:pt>
                <c:pt idx="114">
                  <c:v>3.1666666666666669E-2</c:v>
                </c:pt>
                <c:pt idx="115">
                  <c:v>3.1944444444444442E-2</c:v>
                </c:pt>
                <c:pt idx="116">
                  <c:v>3.2222222222222222E-2</c:v>
                </c:pt>
                <c:pt idx="117">
                  <c:v>3.2500000000000001E-2</c:v>
                </c:pt>
                <c:pt idx="118">
                  <c:v>3.2777777777777781E-2</c:v>
                </c:pt>
                <c:pt idx="119">
                  <c:v>3.3055555555555553E-2</c:v>
                </c:pt>
              </c:numCache>
            </c:numRef>
          </c:xVal>
          <c:yVal>
            <c:numRef>
              <c:f>Planilha1!$N$3:$N$122</c:f>
              <c:numCache>
                <c:formatCode>General</c:formatCode>
                <c:ptCount val="120"/>
                <c:pt idx="0">
                  <c:v>-35.355339059327378</c:v>
                </c:pt>
                <c:pt idx="1">
                  <c:v>-28.76062384759507</c:v>
                </c:pt>
                <c:pt idx="2">
                  <c:v>-21.850801222441053</c:v>
                </c:pt>
                <c:pt idx="3">
                  <c:v>-14.701576646519841</c:v>
                </c:pt>
                <c:pt idx="4">
                  <c:v>-7.3912785203566687</c:v>
                </c:pt>
                <c:pt idx="5">
                  <c:v>0</c:v>
                </c:pt>
                <c:pt idx="6">
                  <c:v>7.3912785203566687</c:v>
                </c:pt>
                <c:pt idx="7">
                  <c:v>14.701576646519841</c:v>
                </c:pt>
                <c:pt idx="8">
                  <c:v>21.850801222441053</c:v>
                </c:pt>
                <c:pt idx="9">
                  <c:v>28.760623847595085</c:v>
                </c:pt>
                <c:pt idx="10">
                  <c:v>35.35533905932737</c:v>
                </c:pt>
                <c:pt idx="11">
                  <c:v>41.562693777745359</c:v>
                </c:pt>
                <c:pt idx="12">
                  <c:v>47.314678925581511</c:v>
                </c:pt>
                <c:pt idx="13">
                  <c:v>52.548274549875877</c:v>
                </c:pt>
                <c:pt idx="14">
                  <c:v>57.206140281768441</c:v>
                </c:pt>
                <c:pt idx="15">
                  <c:v>61.237243569579448</c:v>
                </c:pt>
                <c:pt idx="16">
                  <c:v>64.597418802125091</c:v>
                </c:pt>
                <c:pt idx="17">
                  <c:v>67.249851196395738</c:v>
                </c:pt>
                <c:pt idx="18">
                  <c:v>69.165480148022553</c:v>
                </c:pt>
                <c:pt idx="19">
                  <c:v>70.323317625340408</c:v>
                </c:pt>
                <c:pt idx="20">
                  <c:v>70.710678118654755</c:v>
                </c:pt>
                <c:pt idx="21">
                  <c:v>70.323317625340408</c:v>
                </c:pt>
                <c:pt idx="22">
                  <c:v>69.165480148022553</c:v>
                </c:pt>
                <c:pt idx="23">
                  <c:v>67.249851196395738</c:v>
                </c:pt>
                <c:pt idx="24">
                  <c:v>64.597418802125091</c:v>
                </c:pt>
                <c:pt idx="25">
                  <c:v>61.237243569579448</c:v>
                </c:pt>
                <c:pt idx="26">
                  <c:v>57.206140281768441</c:v>
                </c:pt>
                <c:pt idx="27">
                  <c:v>52.54827454987592</c:v>
                </c:pt>
                <c:pt idx="28">
                  <c:v>47.314678925581511</c:v>
                </c:pt>
                <c:pt idx="29">
                  <c:v>41.562693777745359</c:v>
                </c:pt>
                <c:pt idx="30">
                  <c:v>35.355339059327413</c:v>
                </c:pt>
                <c:pt idx="31">
                  <c:v>28.760623847595085</c:v>
                </c:pt>
                <c:pt idx="32">
                  <c:v>21.850801222441053</c:v>
                </c:pt>
                <c:pt idx="33">
                  <c:v>14.70157664651988</c:v>
                </c:pt>
                <c:pt idx="34">
                  <c:v>7.3912785203566882</c:v>
                </c:pt>
                <c:pt idx="35">
                  <c:v>0</c:v>
                </c:pt>
                <c:pt idx="36">
                  <c:v>-7.3912785203566687</c:v>
                </c:pt>
                <c:pt idx="37">
                  <c:v>-14.701576646519824</c:v>
                </c:pt>
                <c:pt idx="38">
                  <c:v>-21.850801222441042</c:v>
                </c:pt>
                <c:pt idx="39">
                  <c:v>-28.76062384759507</c:v>
                </c:pt>
                <c:pt idx="40">
                  <c:v>-35.355339059327363</c:v>
                </c:pt>
                <c:pt idx="41">
                  <c:v>-41.562693777745359</c:v>
                </c:pt>
                <c:pt idx="42">
                  <c:v>-47.314678925581511</c:v>
                </c:pt>
                <c:pt idx="43">
                  <c:v>-52.54827454987587</c:v>
                </c:pt>
                <c:pt idx="44">
                  <c:v>-57.206140281768427</c:v>
                </c:pt>
                <c:pt idx="45">
                  <c:v>-61.237243569579441</c:v>
                </c:pt>
                <c:pt idx="46">
                  <c:v>-64.597418802125077</c:v>
                </c:pt>
                <c:pt idx="47">
                  <c:v>-67.249851196395724</c:v>
                </c:pt>
                <c:pt idx="48">
                  <c:v>-69.165480148022553</c:v>
                </c:pt>
                <c:pt idx="49">
                  <c:v>-70.323317625340408</c:v>
                </c:pt>
                <c:pt idx="50">
                  <c:v>-70.710678118654755</c:v>
                </c:pt>
                <c:pt idx="51">
                  <c:v>-70.323317625340437</c:v>
                </c:pt>
                <c:pt idx="52">
                  <c:v>-69.165480148022567</c:v>
                </c:pt>
                <c:pt idx="53">
                  <c:v>-67.249851196395753</c:v>
                </c:pt>
                <c:pt idx="54">
                  <c:v>-64.597418802125134</c:v>
                </c:pt>
                <c:pt idx="55">
                  <c:v>-61.237243569579491</c:v>
                </c:pt>
                <c:pt idx="56">
                  <c:v>-57.206140281768477</c:v>
                </c:pt>
                <c:pt idx="57">
                  <c:v>-52.548274549875906</c:v>
                </c:pt>
                <c:pt idx="58">
                  <c:v>-47.314678925581546</c:v>
                </c:pt>
                <c:pt idx="59">
                  <c:v>-41.562693777745359</c:v>
                </c:pt>
                <c:pt idx="60">
                  <c:v>-35.355339059327463</c:v>
                </c:pt>
                <c:pt idx="61">
                  <c:v>-28.760623847595127</c:v>
                </c:pt>
                <c:pt idx="62">
                  <c:v>-21.850801222441131</c:v>
                </c:pt>
                <c:pt idx="63">
                  <c:v>-14.70157664651988</c:v>
                </c:pt>
                <c:pt idx="64">
                  <c:v>-7.3912785203567273</c:v>
                </c:pt>
                <c:pt idx="65">
                  <c:v>-1.4273567806216137E-13</c:v>
                </c:pt>
                <c:pt idx="66">
                  <c:v>7.3912785203565736</c:v>
                </c:pt>
                <c:pt idx="67">
                  <c:v>14.701576646519728</c:v>
                </c:pt>
                <c:pt idx="68">
                  <c:v>21.850801222440975</c:v>
                </c:pt>
                <c:pt idx="69">
                  <c:v>28.760623847594989</c:v>
                </c:pt>
                <c:pt idx="70">
                  <c:v>35.355339059327328</c:v>
                </c:pt>
                <c:pt idx="71">
                  <c:v>41.562693777745231</c:v>
                </c:pt>
                <c:pt idx="72">
                  <c:v>47.314678925581475</c:v>
                </c:pt>
                <c:pt idx="73">
                  <c:v>52.548274549875806</c:v>
                </c:pt>
                <c:pt idx="74">
                  <c:v>57.206140281768398</c:v>
                </c:pt>
                <c:pt idx="75">
                  <c:v>61.237243569579412</c:v>
                </c:pt>
                <c:pt idx="76">
                  <c:v>64.597418802125091</c:v>
                </c:pt>
                <c:pt idx="77">
                  <c:v>67.249851196395696</c:v>
                </c:pt>
                <c:pt idx="78">
                  <c:v>69.165480148022553</c:v>
                </c:pt>
                <c:pt idx="79">
                  <c:v>70.323317625340408</c:v>
                </c:pt>
                <c:pt idx="80">
                  <c:v>70.710678118654755</c:v>
                </c:pt>
                <c:pt idx="81">
                  <c:v>70.323317625340451</c:v>
                </c:pt>
                <c:pt idx="82">
                  <c:v>69.165480148022553</c:v>
                </c:pt>
                <c:pt idx="83">
                  <c:v>67.249851196395738</c:v>
                </c:pt>
                <c:pt idx="84">
                  <c:v>64.597418802125091</c:v>
                </c:pt>
                <c:pt idx="85">
                  <c:v>61.237243569579491</c:v>
                </c:pt>
                <c:pt idx="86">
                  <c:v>57.206140281768441</c:v>
                </c:pt>
                <c:pt idx="87">
                  <c:v>52.548274549875877</c:v>
                </c:pt>
                <c:pt idx="88">
                  <c:v>47.314678925581475</c:v>
                </c:pt>
                <c:pt idx="89">
                  <c:v>41.562693777745359</c:v>
                </c:pt>
                <c:pt idx="90">
                  <c:v>35.35533905932737</c:v>
                </c:pt>
                <c:pt idx="91">
                  <c:v>28.760623847595141</c:v>
                </c:pt>
                <c:pt idx="92">
                  <c:v>21.850801222441092</c:v>
                </c:pt>
                <c:pt idx="93">
                  <c:v>14.701576646519833</c:v>
                </c:pt>
                <c:pt idx="94">
                  <c:v>7.3912785203566118</c:v>
                </c:pt>
                <c:pt idx="95">
                  <c:v>0</c:v>
                </c:pt>
                <c:pt idx="96">
                  <c:v>-7.3912785203566882</c:v>
                </c:pt>
                <c:pt idx="97">
                  <c:v>-14.701576646519786</c:v>
                </c:pt>
                <c:pt idx="98">
                  <c:v>-21.850801222441035</c:v>
                </c:pt>
                <c:pt idx="99">
                  <c:v>-28.760623847595085</c:v>
                </c:pt>
                <c:pt idx="100">
                  <c:v>-35.355339059327321</c:v>
                </c:pt>
                <c:pt idx="101">
                  <c:v>-41.562693777745324</c:v>
                </c:pt>
                <c:pt idx="102">
                  <c:v>-47.314678925581426</c:v>
                </c:pt>
                <c:pt idx="103">
                  <c:v>-52.548274549875842</c:v>
                </c:pt>
                <c:pt idx="104">
                  <c:v>-57.20614028176842</c:v>
                </c:pt>
                <c:pt idx="105">
                  <c:v>-61.237243569579462</c:v>
                </c:pt>
                <c:pt idx="106">
                  <c:v>-64.597418802125077</c:v>
                </c:pt>
                <c:pt idx="107">
                  <c:v>-67.249851196395724</c:v>
                </c:pt>
                <c:pt idx="108">
                  <c:v>-69.165480148022553</c:v>
                </c:pt>
                <c:pt idx="109">
                  <c:v>-70.323317625340408</c:v>
                </c:pt>
                <c:pt idx="110">
                  <c:v>-70.710678118654755</c:v>
                </c:pt>
                <c:pt idx="111">
                  <c:v>-70.323317625340408</c:v>
                </c:pt>
                <c:pt idx="112">
                  <c:v>-69.165480148022567</c:v>
                </c:pt>
                <c:pt idx="113">
                  <c:v>-67.249851196395753</c:v>
                </c:pt>
                <c:pt idx="114">
                  <c:v>-64.597418802125105</c:v>
                </c:pt>
                <c:pt idx="115">
                  <c:v>-61.237243569579491</c:v>
                </c:pt>
                <c:pt idx="116">
                  <c:v>-57.206140281768455</c:v>
                </c:pt>
                <c:pt idx="117">
                  <c:v>-52.548274549875877</c:v>
                </c:pt>
                <c:pt idx="118">
                  <c:v>-47.314678925581475</c:v>
                </c:pt>
                <c:pt idx="119">
                  <c:v>-41.562693777745473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1B-45B5-BFC3-AD1E00952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298592"/>
        <c:axId val="783641072"/>
      </c:scatterChart>
      <c:valAx>
        <c:axId val="97229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3641072"/>
        <c:crosses val="autoZero"/>
        <c:crossBetween val="midCat"/>
      </c:valAx>
      <c:valAx>
        <c:axId val="78364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Valores de tensão e corrente mapeados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2298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A17" max="33" page="10" val="33"/>
</file>

<file path=xl/ctrlProps/ctrlProp2.xml><?xml version="1.0" encoding="utf-8"?>
<formControlPr xmlns="http://schemas.microsoft.com/office/spreadsheetml/2009/9/main" objectType="Spin" dx="22" fmlaLink="C17" max="33" page="10" val="33"/>
</file>

<file path=xl/ctrlProps/ctrlProp3.xml><?xml version="1.0" encoding="utf-8"?>
<formControlPr xmlns="http://schemas.microsoft.com/office/spreadsheetml/2009/9/main" objectType="Spin" dx="22" fmlaLink="E17" inc="5" max="180" page="10" val="12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95249</xdr:rowOff>
    </xdr:from>
    <xdr:to>
      <xdr:col>24</xdr:col>
      <xdr:colOff>19050</xdr:colOff>
      <xdr:row>19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FC758D-298A-57D8-0F0E-5F19971D03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28574</xdr:colOff>
      <xdr:row>19</xdr:row>
      <xdr:rowOff>23811</xdr:rowOff>
    </xdr:from>
    <xdr:to>
      <xdr:col>24</xdr:col>
      <xdr:colOff>9525</xdr:colOff>
      <xdr:row>38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7F19EA3-8F2B-FD6A-C0E3-CC32B9896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18</xdr:row>
          <xdr:rowOff>28575</xdr:rowOff>
        </xdr:from>
        <xdr:to>
          <xdr:col>0</xdr:col>
          <xdr:colOff>571500</xdr:colOff>
          <xdr:row>21</xdr:row>
          <xdr:rowOff>28575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18</xdr:row>
          <xdr:rowOff>0</xdr:rowOff>
        </xdr:from>
        <xdr:to>
          <xdr:col>2</xdr:col>
          <xdr:colOff>600075</xdr:colOff>
          <xdr:row>21</xdr:row>
          <xdr:rowOff>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18</xdr:row>
          <xdr:rowOff>0</xdr:rowOff>
        </xdr:from>
        <xdr:to>
          <xdr:col>4</xdr:col>
          <xdr:colOff>600075</xdr:colOff>
          <xdr:row>21</xdr:row>
          <xdr:rowOff>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0C0E-4112-49C5-B8FB-8ED54F1F47AC}">
  <dimension ref="A1:N122"/>
  <sheetViews>
    <sheetView tabSelected="1" workbookViewId="0">
      <selection activeCell="D39" sqref="D39"/>
    </sheetView>
  </sheetViews>
  <sheetFormatPr defaultRowHeight="15" x14ac:dyDescent="0.25"/>
  <sheetData>
    <row r="1" spans="1:14" ht="15.75" thickBot="1" x14ac:dyDescent="0.3">
      <c r="A1" s="19" t="s">
        <v>3</v>
      </c>
      <c r="B1" s="19"/>
      <c r="C1" s="18" t="s">
        <v>28</v>
      </c>
      <c r="D1" s="19" t="s">
        <v>5</v>
      </c>
      <c r="E1" s="11"/>
      <c r="I1" s="1" t="s">
        <v>15</v>
      </c>
      <c r="J1" s="2"/>
      <c r="K1" s="20" t="s">
        <v>29</v>
      </c>
      <c r="L1" s="21"/>
      <c r="M1" s="7" t="s">
        <v>16</v>
      </c>
      <c r="N1" s="8"/>
    </row>
    <row r="2" spans="1:14" x14ac:dyDescent="0.25">
      <c r="A2" s="11">
        <f>A17/10</f>
        <v>3.3</v>
      </c>
      <c r="B2" s="11" t="s">
        <v>4</v>
      </c>
      <c r="C2" s="11">
        <f>3.3/2</f>
        <v>1.65</v>
      </c>
      <c r="D2" s="11">
        <v>60</v>
      </c>
      <c r="E2" s="11" t="s">
        <v>6</v>
      </c>
      <c r="F2" t="s">
        <v>0</v>
      </c>
      <c r="G2" t="s">
        <v>1</v>
      </c>
      <c r="H2" t="s">
        <v>2</v>
      </c>
      <c r="I2" s="1" t="s">
        <v>4</v>
      </c>
      <c r="J2" s="2" t="s">
        <v>7</v>
      </c>
      <c r="K2" s="22" t="s">
        <v>30</v>
      </c>
      <c r="L2" s="22" t="s">
        <v>31</v>
      </c>
      <c r="M2" s="9" t="s">
        <v>10</v>
      </c>
      <c r="N2" s="10" t="s">
        <v>13</v>
      </c>
    </row>
    <row r="3" spans="1:14" x14ac:dyDescent="0.25">
      <c r="A3" s="11" t="s">
        <v>7</v>
      </c>
      <c r="B3" s="11"/>
      <c r="C3" s="11" t="s">
        <v>27</v>
      </c>
      <c r="D3" s="11"/>
      <c r="E3" s="11"/>
      <c r="F3">
        <v>0</v>
      </c>
      <c r="G3">
        <f>F3/3600</f>
        <v>0</v>
      </c>
      <c r="H3">
        <f>2*PI()*$D$2*G3</f>
        <v>0</v>
      </c>
      <c r="I3" s="3">
        <f>$C$2+$A$2/2*SIN(H3)</f>
        <v>1.65</v>
      </c>
      <c r="J3" s="4">
        <f>$C$4+$A$4/2*SIN(H3+$A$6*PI()/180)</f>
        <v>0.82500000000000007</v>
      </c>
      <c r="K3" s="22">
        <f>I3-$C$2</f>
        <v>0</v>
      </c>
      <c r="L3" s="22">
        <f>J3-$C$4</f>
        <v>-0.82499999999999984</v>
      </c>
      <c r="M3" s="9">
        <f>2*SQRT(2)*K3*$A$10/3.3</f>
        <v>0</v>
      </c>
      <c r="N3" s="10">
        <f>2*SQRT(2)*L3*$A$12/3.3</f>
        <v>-35.355339059327378</v>
      </c>
    </row>
    <row r="4" spans="1:14" x14ac:dyDescent="0.25">
      <c r="A4" s="11">
        <f>C17/10</f>
        <v>3.3</v>
      </c>
      <c r="B4" s="11" t="s">
        <v>4</v>
      </c>
      <c r="C4" s="11">
        <f>3.3/2</f>
        <v>1.65</v>
      </c>
      <c r="D4" s="11"/>
      <c r="E4" s="11"/>
      <c r="F4">
        <f>F3+1</f>
        <v>1</v>
      </c>
      <c r="G4">
        <f t="shared" ref="G4:G67" si="0">F4/3600</f>
        <v>2.7777777777777778E-4</v>
      </c>
      <c r="H4">
        <f t="shared" ref="H4:H67" si="1">2*PI()*60*G4</f>
        <v>0.10471975511965977</v>
      </c>
      <c r="I4" s="3">
        <f t="shared" ref="I4:I67" si="2">$C$2+$A$2/2*SIN(H4)</f>
        <v>1.8224719643916281</v>
      </c>
      <c r="J4" s="4">
        <f t="shared" ref="J4:J67" si="3">$C$4+$A$4/2*SIN(H4+$A$6*PI()/180)</f>
        <v>0.97888453892492966</v>
      </c>
      <c r="K4" s="22">
        <f t="shared" ref="K4:K67" si="4">I4-$C$2</f>
        <v>0.17247196439162815</v>
      </c>
      <c r="L4" s="22">
        <f t="shared" ref="L4:L67" si="5">J4-$C$4</f>
        <v>-0.67111546107507025</v>
      </c>
      <c r="M4" s="9">
        <f t="shared" ref="M4:M67" si="6">2*SQRT(2)*K4*$A$10/3.3</f>
        <v>36.95639260178335</v>
      </c>
      <c r="N4" s="10">
        <f t="shared" ref="N4:N67" si="7">2*SQRT(2)*L4*$A$12/3.3</f>
        <v>-28.76062384759507</v>
      </c>
    </row>
    <row r="5" spans="1:14" x14ac:dyDescent="0.25">
      <c r="A5" s="11" t="s">
        <v>8</v>
      </c>
      <c r="B5" s="11"/>
      <c r="C5" s="11"/>
      <c r="D5" s="11"/>
      <c r="E5" s="11"/>
      <c r="F5">
        <f t="shared" ref="F5:F68" si="8">F4+1</f>
        <v>2</v>
      </c>
      <c r="G5">
        <f t="shared" si="0"/>
        <v>5.5555555555555556E-4</v>
      </c>
      <c r="H5">
        <f t="shared" si="1"/>
        <v>0.20943951023931953</v>
      </c>
      <c r="I5" s="3">
        <f t="shared" si="2"/>
        <v>1.9930542898493027</v>
      </c>
      <c r="J5" s="4">
        <f t="shared" si="3"/>
        <v>1.1401219592813367</v>
      </c>
      <c r="K5" s="22">
        <f t="shared" si="4"/>
        <v>0.34305428984930275</v>
      </c>
      <c r="L5" s="22">
        <f t="shared" si="5"/>
        <v>-0.50987804071866316</v>
      </c>
      <c r="M5" s="9">
        <f t="shared" si="6"/>
        <v>73.507883232599212</v>
      </c>
      <c r="N5" s="10">
        <f t="shared" si="7"/>
        <v>-21.850801222441053</v>
      </c>
    </row>
    <row r="6" spans="1:14" x14ac:dyDescent="0.25">
      <c r="A6" s="11">
        <f>IF(E17&gt;90,90-E17,E17)</f>
        <v>-30</v>
      </c>
      <c r="B6" s="11"/>
      <c r="C6" s="11"/>
      <c r="D6" s="11"/>
      <c r="E6" s="11"/>
      <c r="F6">
        <f t="shared" si="8"/>
        <v>3</v>
      </c>
      <c r="G6">
        <f t="shared" si="0"/>
        <v>8.3333333333333339E-4</v>
      </c>
      <c r="H6">
        <f t="shared" si="1"/>
        <v>0.31415926535897931</v>
      </c>
      <c r="I6" s="3">
        <f t="shared" si="2"/>
        <v>2.1598780407186631</v>
      </c>
      <c r="J6" s="4">
        <f t="shared" si="3"/>
        <v>1.3069457101506972</v>
      </c>
      <c r="K6" s="22">
        <f t="shared" si="4"/>
        <v>0.50987804071866316</v>
      </c>
      <c r="L6" s="22">
        <f t="shared" si="5"/>
        <v>-0.34305428984930275</v>
      </c>
      <c r="M6" s="9">
        <f t="shared" si="6"/>
        <v>109.25400611220527</v>
      </c>
      <c r="N6" s="10">
        <f t="shared" si="7"/>
        <v>-14.701576646519841</v>
      </c>
    </row>
    <row r="7" spans="1:14" x14ac:dyDescent="0.25">
      <c r="A7" s="11"/>
      <c r="B7" s="11"/>
      <c r="C7" s="11"/>
      <c r="D7" s="11"/>
      <c r="E7" s="11"/>
      <c r="F7">
        <f t="shared" si="8"/>
        <v>4</v>
      </c>
      <c r="G7">
        <f t="shared" si="0"/>
        <v>1.1111111111111111E-3</v>
      </c>
      <c r="H7">
        <f t="shared" si="1"/>
        <v>0.41887902047863906</v>
      </c>
      <c r="I7" s="3">
        <f t="shared" si="2"/>
        <v>2.3211154610750704</v>
      </c>
      <c r="J7" s="4">
        <f t="shared" si="3"/>
        <v>1.4775280356083718</v>
      </c>
      <c r="K7" s="22">
        <f t="shared" si="4"/>
        <v>0.67111546107507047</v>
      </c>
      <c r="L7" s="22">
        <f t="shared" si="5"/>
        <v>-0.17247196439162815</v>
      </c>
      <c r="M7" s="9">
        <f t="shared" si="6"/>
        <v>143.80311923797541</v>
      </c>
      <c r="N7" s="10">
        <f t="shared" si="7"/>
        <v>-7.3912785203566687</v>
      </c>
    </row>
    <row r="8" spans="1:14" x14ac:dyDescent="0.25">
      <c r="A8" s="11" t="s">
        <v>9</v>
      </c>
      <c r="B8" s="11"/>
      <c r="C8" s="11"/>
      <c r="D8" s="11"/>
      <c r="E8" s="11"/>
      <c r="F8">
        <f t="shared" si="8"/>
        <v>5</v>
      </c>
      <c r="G8">
        <f t="shared" si="0"/>
        <v>1.3888888888888889E-3</v>
      </c>
      <c r="H8">
        <f t="shared" si="1"/>
        <v>0.52359877559829882</v>
      </c>
      <c r="I8" s="3">
        <f t="shared" si="2"/>
        <v>2.4749999999999996</v>
      </c>
      <c r="J8" s="4">
        <f t="shared" si="3"/>
        <v>1.65</v>
      </c>
      <c r="K8" s="22">
        <f t="shared" si="4"/>
        <v>0.82499999999999973</v>
      </c>
      <c r="L8" s="22">
        <f t="shared" si="5"/>
        <v>0</v>
      </c>
      <c r="M8" s="9">
        <f t="shared" si="6"/>
        <v>176.77669529663683</v>
      </c>
      <c r="N8" s="10">
        <f t="shared" si="7"/>
        <v>0</v>
      </c>
    </row>
    <row r="9" spans="1:14" x14ac:dyDescent="0.25">
      <c r="A9" s="11" t="s">
        <v>10</v>
      </c>
      <c r="B9" s="11"/>
      <c r="C9" s="11"/>
      <c r="D9" s="11"/>
      <c r="E9" s="11"/>
      <c r="F9">
        <f t="shared" si="8"/>
        <v>6</v>
      </c>
      <c r="G9">
        <f t="shared" si="0"/>
        <v>1.6666666666666668E-3</v>
      </c>
      <c r="H9">
        <f t="shared" si="1"/>
        <v>0.62831853071795862</v>
      </c>
      <c r="I9" s="3">
        <f t="shared" si="2"/>
        <v>2.6198456662825804</v>
      </c>
      <c r="J9" s="4">
        <f t="shared" si="3"/>
        <v>1.8224719643916281</v>
      </c>
      <c r="K9" s="22">
        <f t="shared" si="4"/>
        <v>0.96984566628258051</v>
      </c>
      <c r="L9" s="22">
        <f t="shared" si="5"/>
        <v>0.17247196439162815</v>
      </c>
      <c r="M9" s="9">
        <f t="shared" si="6"/>
        <v>207.8134688887267</v>
      </c>
      <c r="N9" s="10">
        <f t="shared" si="7"/>
        <v>7.3912785203566687</v>
      </c>
    </row>
    <row r="10" spans="1:14" x14ac:dyDescent="0.25">
      <c r="A10" s="11">
        <v>250</v>
      </c>
      <c r="B10" s="11" t="s">
        <v>11</v>
      </c>
      <c r="C10" s="11"/>
      <c r="D10" s="11"/>
      <c r="E10" s="11"/>
      <c r="F10">
        <f t="shared" si="8"/>
        <v>7</v>
      </c>
      <c r="G10">
        <f t="shared" si="0"/>
        <v>1.9444444444444444E-3</v>
      </c>
      <c r="H10">
        <f t="shared" si="1"/>
        <v>0.73303828583761832</v>
      </c>
      <c r="I10" s="3">
        <f t="shared" si="2"/>
        <v>2.754065500492116</v>
      </c>
      <c r="J10" s="4">
        <f t="shared" si="3"/>
        <v>1.9930542898493027</v>
      </c>
      <c r="K10" s="22">
        <f t="shared" si="4"/>
        <v>1.104065500492116</v>
      </c>
      <c r="L10" s="22">
        <f t="shared" si="5"/>
        <v>0.34305428984930275</v>
      </c>
      <c r="M10" s="9">
        <f t="shared" si="6"/>
        <v>236.57339462790753</v>
      </c>
      <c r="N10" s="10">
        <f t="shared" si="7"/>
        <v>14.701576646519841</v>
      </c>
    </row>
    <row r="11" spans="1:14" x14ac:dyDescent="0.25">
      <c r="A11" s="11" t="s">
        <v>14</v>
      </c>
      <c r="B11" s="11"/>
      <c r="C11" s="11"/>
      <c r="D11" s="11"/>
      <c r="E11" s="11"/>
      <c r="F11">
        <f t="shared" si="8"/>
        <v>8</v>
      </c>
      <c r="G11">
        <f t="shared" si="0"/>
        <v>2.2222222222222222E-3</v>
      </c>
      <c r="H11">
        <f t="shared" si="1"/>
        <v>0.83775804095727813</v>
      </c>
      <c r="I11" s="3">
        <f t="shared" si="2"/>
        <v>2.8761889620377001</v>
      </c>
      <c r="J11" s="4">
        <f t="shared" si="3"/>
        <v>2.1598780407186631</v>
      </c>
      <c r="K11" s="22">
        <f t="shared" si="4"/>
        <v>1.2261889620377002</v>
      </c>
      <c r="L11" s="22">
        <f t="shared" si="5"/>
        <v>0.50987804071866316</v>
      </c>
      <c r="M11" s="9">
        <f t="shared" si="6"/>
        <v>262.74137274937942</v>
      </c>
      <c r="N11" s="10">
        <f t="shared" si="7"/>
        <v>21.850801222441053</v>
      </c>
    </row>
    <row r="12" spans="1:14" x14ac:dyDescent="0.25">
      <c r="A12" s="11">
        <v>50</v>
      </c>
      <c r="B12" s="11" t="s">
        <v>12</v>
      </c>
      <c r="C12" s="11"/>
      <c r="D12" s="11"/>
      <c r="E12" s="11"/>
      <c r="F12">
        <f t="shared" si="8"/>
        <v>9</v>
      </c>
      <c r="G12">
        <f t="shared" si="0"/>
        <v>2.5000000000000001E-3</v>
      </c>
      <c r="H12">
        <f t="shared" si="1"/>
        <v>0.94247779607693793</v>
      </c>
      <c r="I12" s="3">
        <f t="shared" si="2"/>
        <v>2.9848780407186633</v>
      </c>
      <c r="J12" s="4">
        <f t="shared" si="3"/>
        <v>2.3211154610750704</v>
      </c>
      <c r="K12" s="22">
        <f t="shared" si="4"/>
        <v>1.3348780407186633</v>
      </c>
      <c r="L12" s="22">
        <f t="shared" si="5"/>
        <v>0.67111546107507047</v>
      </c>
      <c r="M12" s="9">
        <f t="shared" si="6"/>
        <v>286.03070140884222</v>
      </c>
      <c r="N12" s="10">
        <f t="shared" si="7"/>
        <v>28.760623847595085</v>
      </c>
    </row>
    <row r="13" spans="1:14" x14ac:dyDescent="0.25">
      <c r="F13">
        <f t="shared" si="8"/>
        <v>10</v>
      </c>
      <c r="G13">
        <f t="shared" si="0"/>
        <v>2.7777777777777779E-3</v>
      </c>
      <c r="H13">
        <f t="shared" si="1"/>
        <v>1.0471975511965976</v>
      </c>
      <c r="I13" s="3">
        <f t="shared" si="2"/>
        <v>3.0789419162443235</v>
      </c>
      <c r="J13" s="4">
        <f t="shared" si="3"/>
        <v>2.4749999999999996</v>
      </c>
      <c r="K13" s="22">
        <f t="shared" si="4"/>
        <v>1.4289419162443235</v>
      </c>
      <c r="L13" s="22">
        <f t="shared" si="5"/>
        <v>0.82499999999999973</v>
      </c>
      <c r="M13" s="9">
        <f t="shared" si="6"/>
        <v>306.18621784789724</v>
      </c>
      <c r="N13" s="10">
        <f t="shared" si="7"/>
        <v>35.35533905932737</v>
      </c>
    </row>
    <row r="14" spans="1:14" ht="15.75" thickBot="1" x14ac:dyDescent="0.3">
      <c r="F14">
        <f t="shared" si="8"/>
        <v>11</v>
      </c>
      <c r="G14">
        <f t="shared" si="0"/>
        <v>3.0555555555555557E-3</v>
      </c>
      <c r="H14">
        <f t="shared" si="1"/>
        <v>1.1519173063162575</v>
      </c>
      <c r="I14" s="3">
        <f t="shared" si="2"/>
        <v>3.157350005110291</v>
      </c>
      <c r="J14" s="4">
        <f t="shared" si="3"/>
        <v>2.6198456662825809</v>
      </c>
      <c r="K14" s="22">
        <f t="shared" si="4"/>
        <v>1.507350005110291</v>
      </c>
      <c r="L14" s="22">
        <f t="shared" si="5"/>
        <v>0.96984566628258095</v>
      </c>
      <c r="M14" s="9">
        <f t="shared" si="6"/>
        <v>322.98709401062547</v>
      </c>
      <c r="N14" s="10">
        <f t="shared" si="7"/>
        <v>41.562693777745359</v>
      </c>
    </row>
    <row r="15" spans="1:14" ht="15.75" thickBot="1" x14ac:dyDescent="0.3">
      <c r="A15" s="12" t="s">
        <v>18</v>
      </c>
      <c r="B15" s="13">
        <f>A10*A12*COS(A6*PI()/180)</f>
        <v>10825.317547305483</v>
      </c>
      <c r="C15" s="13" t="s">
        <v>17</v>
      </c>
      <c r="D15" s="14"/>
      <c r="F15">
        <f t="shared" si="8"/>
        <v>12</v>
      </c>
      <c r="G15">
        <f t="shared" si="0"/>
        <v>3.3333333333333335E-3</v>
      </c>
      <c r="H15">
        <f t="shared" si="1"/>
        <v>1.2566370614359172</v>
      </c>
      <c r="I15" s="3">
        <f t="shared" si="2"/>
        <v>3.2192432518870033</v>
      </c>
      <c r="J15" s="4">
        <f t="shared" si="3"/>
        <v>2.754065500492116</v>
      </c>
      <c r="K15" s="22">
        <f t="shared" si="4"/>
        <v>1.5692432518870034</v>
      </c>
      <c r="L15" s="22">
        <f t="shared" si="5"/>
        <v>1.104065500492116</v>
      </c>
      <c r="M15" s="9">
        <f t="shared" si="6"/>
        <v>336.24925598197871</v>
      </c>
      <c r="N15" s="10">
        <f t="shared" si="7"/>
        <v>47.314678925581511</v>
      </c>
    </row>
    <row r="16" spans="1:14" x14ac:dyDescent="0.25">
      <c r="F16">
        <f t="shared" si="8"/>
        <v>13</v>
      </c>
      <c r="G16">
        <f t="shared" si="0"/>
        <v>3.6111111111111109E-3</v>
      </c>
      <c r="H16">
        <f t="shared" si="1"/>
        <v>1.3613568165555769</v>
      </c>
      <c r="I16" s="3">
        <f t="shared" si="2"/>
        <v>3.2639435412107791</v>
      </c>
      <c r="J16" s="4">
        <f t="shared" si="3"/>
        <v>2.8761889620377001</v>
      </c>
      <c r="K16" s="22">
        <f t="shared" si="4"/>
        <v>1.6139435412107792</v>
      </c>
      <c r="L16" s="22">
        <f t="shared" si="5"/>
        <v>1.2261889620377002</v>
      </c>
      <c r="M16" s="9">
        <f t="shared" si="6"/>
        <v>345.82740074011281</v>
      </c>
      <c r="N16" s="10">
        <f t="shared" si="7"/>
        <v>52.548274549875877</v>
      </c>
    </row>
    <row r="17" spans="1:14" ht="15.75" thickBot="1" x14ac:dyDescent="0.3">
      <c r="A17">
        <v>33</v>
      </c>
      <c r="C17">
        <v>33</v>
      </c>
      <c r="E17">
        <v>120</v>
      </c>
      <c r="F17">
        <f t="shared" si="8"/>
        <v>14</v>
      </c>
      <c r="G17">
        <f t="shared" si="0"/>
        <v>3.8888888888888888E-3</v>
      </c>
      <c r="H17">
        <f t="shared" si="1"/>
        <v>1.4660765716752366</v>
      </c>
      <c r="I17" s="3">
        <f t="shared" si="2"/>
        <v>3.2909611273576509</v>
      </c>
      <c r="J17" s="4">
        <f t="shared" si="3"/>
        <v>2.9848780407186633</v>
      </c>
      <c r="K17" s="22">
        <f t="shared" si="4"/>
        <v>1.640961127357651</v>
      </c>
      <c r="L17" s="22">
        <f t="shared" si="5"/>
        <v>1.3348780407186633</v>
      </c>
      <c r="M17" s="9">
        <f t="shared" si="6"/>
        <v>351.61658812670208</v>
      </c>
      <c r="N17" s="10">
        <f t="shared" si="7"/>
        <v>57.206140281768441</v>
      </c>
    </row>
    <row r="18" spans="1:14" x14ac:dyDescent="0.25">
      <c r="A18" s="1" t="s">
        <v>21</v>
      </c>
      <c r="B18" s="15"/>
      <c r="C18" s="15" t="s">
        <v>20</v>
      </c>
      <c r="D18" s="15"/>
      <c r="E18" s="2" t="s">
        <v>19</v>
      </c>
      <c r="F18">
        <f t="shared" si="8"/>
        <v>15</v>
      </c>
      <c r="G18">
        <f t="shared" si="0"/>
        <v>4.1666666666666666E-3</v>
      </c>
      <c r="H18">
        <f t="shared" si="1"/>
        <v>1.5707963267948963</v>
      </c>
      <c r="I18" s="3">
        <f t="shared" si="2"/>
        <v>3.3</v>
      </c>
      <c r="J18" s="4">
        <f t="shared" si="3"/>
        <v>3.0789419162443235</v>
      </c>
      <c r="K18" s="22">
        <f t="shared" si="4"/>
        <v>1.65</v>
      </c>
      <c r="L18" s="22">
        <f t="shared" si="5"/>
        <v>1.4289419162443235</v>
      </c>
      <c r="M18" s="9">
        <f t="shared" si="6"/>
        <v>353.55339059327372</v>
      </c>
      <c r="N18" s="10">
        <f t="shared" si="7"/>
        <v>61.237243569579448</v>
      </c>
    </row>
    <row r="19" spans="1:14" x14ac:dyDescent="0.25">
      <c r="A19" s="3"/>
      <c r="B19" s="16"/>
      <c r="C19" s="16"/>
      <c r="D19" s="16"/>
      <c r="E19" s="4"/>
      <c r="F19">
        <f t="shared" si="8"/>
        <v>16</v>
      </c>
      <c r="G19">
        <f t="shared" si="0"/>
        <v>4.4444444444444444E-3</v>
      </c>
      <c r="H19">
        <f t="shared" si="1"/>
        <v>1.6755160819145563</v>
      </c>
      <c r="I19" s="3">
        <f t="shared" si="2"/>
        <v>3.2909611273576509</v>
      </c>
      <c r="J19" s="4">
        <f t="shared" si="3"/>
        <v>3.157350005110291</v>
      </c>
      <c r="K19" s="22">
        <f t="shared" si="4"/>
        <v>1.640961127357651</v>
      </c>
      <c r="L19" s="22">
        <f t="shared" si="5"/>
        <v>1.507350005110291</v>
      </c>
      <c r="M19" s="9">
        <f t="shared" si="6"/>
        <v>351.61658812670208</v>
      </c>
      <c r="N19" s="10">
        <f t="shared" si="7"/>
        <v>64.597418802125091</v>
      </c>
    </row>
    <row r="20" spans="1:14" x14ac:dyDescent="0.25">
      <c r="A20" s="3"/>
      <c r="B20" s="16"/>
      <c r="C20" s="16"/>
      <c r="D20" s="16"/>
      <c r="E20" s="4"/>
      <c r="F20">
        <f t="shared" si="8"/>
        <v>17</v>
      </c>
      <c r="G20">
        <f t="shared" si="0"/>
        <v>4.7222222222222223E-3</v>
      </c>
      <c r="H20">
        <f t="shared" si="1"/>
        <v>1.780235837034216</v>
      </c>
      <c r="I20" s="3">
        <f t="shared" si="2"/>
        <v>3.2639435412107791</v>
      </c>
      <c r="J20" s="4">
        <f t="shared" si="3"/>
        <v>3.2192432518870033</v>
      </c>
      <c r="K20" s="22">
        <f t="shared" si="4"/>
        <v>1.6139435412107792</v>
      </c>
      <c r="L20" s="22">
        <f t="shared" si="5"/>
        <v>1.5692432518870034</v>
      </c>
      <c r="M20" s="9">
        <f t="shared" si="6"/>
        <v>345.82740074011281</v>
      </c>
      <c r="N20" s="10">
        <f t="shared" si="7"/>
        <v>67.249851196395738</v>
      </c>
    </row>
    <row r="21" spans="1:14" x14ac:dyDescent="0.25">
      <c r="A21" s="3"/>
      <c r="B21" s="16"/>
      <c r="C21" s="16"/>
      <c r="D21" s="16"/>
      <c r="E21" s="4"/>
      <c r="F21">
        <f t="shared" si="8"/>
        <v>18</v>
      </c>
      <c r="G21">
        <f t="shared" si="0"/>
        <v>5.0000000000000001E-3</v>
      </c>
      <c r="H21">
        <f t="shared" si="1"/>
        <v>1.8849555921538759</v>
      </c>
      <c r="I21" s="3">
        <f t="shared" si="2"/>
        <v>3.2192432518870033</v>
      </c>
      <c r="J21" s="4">
        <f t="shared" si="3"/>
        <v>3.2639435412107791</v>
      </c>
      <c r="K21" s="22">
        <f t="shared" si="4"/>
        <v>1.5692432518870034</v>
      </c>
      <c r="L21" s="22">
        <f t="shared" si="5"/>
        <v>1.6139435412107792</v>
      </c>
      <c r="M21" s="9">
        <f t="shared" si="6"/>
        <v>336.24925598197871</v>
      </c>
      <c r="N21" s="10">
        <f t="shared" si="7"/>
        <v>69.165480148022553</v>
      </c>
    </row>
    <row r="22" spans="1:14" x14ac:dyDescent="0.25">
      <c r="A22" s="3" t="s">
        <v>24</v>
      </c>
      <c r="B22" s="16"/>
      <c r="C22" s="16" t="s">
        <v>22</v>
      </c>
      <c r="D22" s="16"/>
      <c r="E22" s="4" t="s">
        <v>22</v>
      </c>
      <c r="F22">
        <f t="shared" si="8"/>
        <v>19</v>
      </c>
      <c r="G22">
        <f t="shared" si="0"/>
        <v>5.2777777777777779E-3</v>
      </c>
      <c r="H22">
        <f t="shared" si="1"/>
        <v>1.9896753472735356</v>
      </c>
      <c r="I22" s="3">
        <f t="shared" si="2"/>
        <v>3.1573500051102914</v>
      </c>
      <c r="J22" s="4">
        <f t="shared" si="3"/>
        <v>3.2909611273576509</v>
      </c>
      <c r="K22" s="22">
        <f t="shared" si="4"/>
        <v>1.5073500051102915</v>
      </c>
      <c r="L22" s="22">
        <f t="shared" si="5"/>
        <v>1.640961127357651</v>
      </c>
      <c r="M22" s="9">
        <f t="shared" si="6"/>
        <v>322.98709401062553</v>
      </c>
      <c r="N22" s="10">
        <f t="shared" si="7"/>
        <v>70.323317625340408</v>
      </c>
    </row>
    <row r="23" spans="1:14" ht="15.75" thickBot="1" x14ac:dyDescent="0.3">
      <c r="A23" s="5" t="s">
        <v>23</v>
      </c>
      <c r="B23" s="17"/>
      <c r="C23" s="17" t="s">
        <v>25</v>
      </c>
      <c r="D23" s="17"/>
      <c r="E23" s="6" t="s">
        <v>26</v>
      </c>
      <c r="F23">
        <f t="shared" si="8"/>
        <v>20</v>
      </c>
      <c r="G23">
        <f t="shared" si="0"/>
        <v>5.5555555555555558E-3</v>
      </c>
      <c r="H23">
        <f t="shared" si="1"/>
        <v>2.0943951023931953</v>
      </c>
      <c r="I23" s="3">
        <f t="shared" si="2"/>
        <v>3.0789419162443235</v>
      </c>
      <c r="J23" s="4">
        <f t="shared" si="3"/>
        <v>3.3</v>
      </c>
      <c r="K23" s="22">
        <f t="shared" si="4"/>
        <v>1.4289419162443235</v>
      </c>
      <c r="L23" s="22">
        <f t="shared" si="5"/>
        <v>1.65</v>
      </c>
      <c r="M23" s="9">
        <f t="shared" si="6"/>
        <v>306.18621784789724</v>
      </c>
      <c r="N23" s="10">
        <f t="shared" si="7"/>
        <v>70.710678118654755</v>
      </c>
    </row>
    <row r="24" spans="1:14" x14ac:dyDescent="0.25">
      <c r="F24">
        <f t="shared" si="8"/>
        <v>21</v>
      </c>
      <c r="G24">
        <f t="shared" si="0"/>
        <v>5.8333333333333336E-3</v>
      </c>
      <c r="H24">
        <f t="shared" si="1"/>
        <v>2.1991148575128552</v>
      </c>
      <c r="I24" s="3">
        <f t="shared" si="2"/>
        <v>2.9848780407186633</v>
      </c>
      <c r="J24" s="4">
        <f t="shared" si="3"/>
        <v>3.2909611273576509</v>
      </c>
      <c r="K24" s="22">
        <f t="shared" si="4"/>
        <v>1.3348780407186633</v>
      </c>
      <c r="L24" s="22">
        <f t="shared" si="5"/>
        <v>1.640961127357651</v>
      </c>
      <c r="M24" s="9">
        <f t="shared" si="6"/>
        <v>286.03070140884222</v>
      </c>
      <c r="N24" s="10">
        <f t="shared" si="7"/>
        <v>70.323317625340408</v>
      </c>
    </row>
    <row r="25" spans="1:14" x14ac:dyDescent="0.25">
      <c r="F25">
        <f t="shared" si="8"/>
        <v>22</v>
      </c>
      <c r="G25">
        <f t="shared" si="0"/>
        <v>6.1111111111111114E-3</v>
      </c>
      <c r="H25">
        <f t="shared" si="1"/>
        <v>2.3038346126325151</v>
      </c>
      <c r="I25" s="3">
        <f t="shared" si="2"/>
        <v>2.8761889620377001</v>
      </c>
      <c r="J25" s="4">
        <f t="shared" si="3"/>
        <v>3.2639435412107791</v>
      </c>
      <c r="K25" s="22">
        <f t="shared" si="4"/>
        <v>1.2261889620377002</v>
      </c>
      <c r="L25" s="22">
        <f t="shared" si="5"/>
        <v>1.6139435412107792</v>
      </c>
      <c r="M25" s="9">
        <f t="shared" si="6"/>
        <v>262.74137274937942</v>
      </c>
      <c r="N25" s="10">
        <f t="shared" si="7"/>
        <v>69.165480148022553</v>
      </c>
    </row>
    <row r="26" spans="1:14" x14ac:dyDescent="0.25">
      <c r="F26">
        <f t="shared" si="8"/>
        <v>23</v>
      </c>
      <c r="G26">
        <f t="shared" si="0"/>
        <v>6.3888888888888893E-3</v>
      </c>
      <c r="H26">
        <f t="shared" si="1"/>
        <v>2.4085543677521746</v>
      </c>
      <c r="I26" s="3">
        <f t="shared" si="2"/>
        <v>2.754065500492116</v>
      </c>
      <c r="J26" s="4">
        <f t="shared" si="3"/>
        <v>3.2192432518870033</v>
      </c>
      <c r="K26" s="22">
        <f t="shared" si="4"/>
        <v>1.104065500492116</v>
      </c>
      <c r="L26" s="22">
        <f t="shared" si="5"/>
        <v>1.5692432518870034</v>
      </c>
      <c r="M26" s="9">
        <f t="shared" si="6"/>
        <v>236.57339462790753</v>
      </c>
      <c r="N26" s="10">
        <f t="shared" si="7"/>
        <v>67.249851196395738</v>
      </c>
    </row>
    <row r="27" spans="1:14" x14ac:dyDescent="0.25">
      <c r="F27">
        <f t="shared" si="8"/>
        <v>24</v>
      </c>
      <c r="G27">
        <f t="shared" si="0"/>
        <v>6.6666666666666671E-3</v>
      </c>
      <c r="H27">
        <f t="shared" si="1"/>
        <v>2.5132741228718345</v>
      </c>
      <c r="I27" s="3">
        <f t="shared" si="2"/>
        <v>2.6198456662825809</v>
      </c>
      <c r="J27" s="4">
        <f t="shared" si="3"/>
        <v>3.157350005110291</v>
      </c>
      <c r="K27" s="22">
        <f t="shared" si="4"/>
        <v>0.96984566628258095</v>
      </c>
      <c r="L27" s="22">
        <f t="shared" si="5"/>
        <v>1.507350005110291</v>
      </c>
      <c r="M27" s="9">
        <f t="shared" si="6"/>
        <v>207.81346888872682</v>
      </c>
      <c r="N27" s="10">
        <f t="shared" si="7"/>
        <v>64.597418802125091</v>
      </c>
    </row>
    <row r="28" spans="1:14" x14ac:dyDescent="0.25">
      <c r="F28">
        <f t="shared" si="8"/>
        <v>25</v>
      </c>
      <c r="G28">
        <f t="shared" si="0"/>
        <v>6.9444444444444441E-3</v>
      </c>
      <c r="H28">
        <f t="shared" si="1"/>
        <v>2.617993877991494</v>
      </c>
      <c r="I28" s="3">
        <f t="shared" si="2"/>
        <v>2.4750000000000005</v>
      </c>
      <c r="J28" s="4">
        <f t="shared" si="3"/>
        <v>3.0789419162443235</v>
      </c>
      <c r="K28" s="22">
        <f t="shared" si="4"/>
        <v>0.82500000000000062</v>
      </c>
      <c r="L28" s="22">
        <f t="shared" si="5"/>
        <v>1.4289419162443235</v>
      </c>
      <c r="M28" s="9">
        <f t="shared" si="6"/>
        <v>176.77669529663703</v>
      </c>
      <c r="N28" s="10">
        <f t="shared" si="7"/>
        <v>61.237243569579448</v>
      </c>
    </row>
    <row r="29" spans="1:14" x14ac:dyDescent="0.25">
      <c r="F29">
        <f t="shared" si="8"/>
        <v>26</v>
      </c>
      <c r="G29">
        <f t="shared" si="0"/>
        <v>7.2222222222222219E-3</v>
      </c>
      <c r="H29">
        <f t="shared" si="1"/>
        <v>2.7227136331111539</v>
      </c>
      <c r="I29" s="3">
        <f t="shared" si="2"/>
        <v>2.3211154610750704</v>
      </c>
      <c r="J29" s="4">
        <f t="shared" si="3"/>
        <v>2.9848780407186633</v>
      </c>
      <c r="K29" s="22">
        <f t="shared" si="4"/>
        <v>0.67111546107507047</v>
      </c>
      <c r="L29" s="22">
        <f t="shared" si="5"/>
        <v>1.3348780407186633</v>
      </c>
      <c r="M29" s="9">
        <f t="shared" si="6"/>
        <v>143.80311923797541</v>
      </c>
      <c r="N29" s="10">
        <f t="shared" si="7"/>
        <v>57.206140281768441</v>
      </c>
    </row>
    <row r="30" spans="1:14" x14ac:dyDescent="0.25">
      <c r="F30">
        <f t="shared" si="8"/>
        <v>27</v>
      </c>
      <c r="G30">
        <f t="shared" si="0"/>
        <v>7.4999999999999997E-3</v>
      </c>
      <c r="H30">
        <f t="shared" si="1"/>
        <v>2.8274333882308134</v>
      </c>
      <c r="I30" s="3">
        <f t="shared" si="2"/>
        <v>2.159878040718664</v>
      </c>
      <c r="J30" s="4">
        <f t="shared" si="3"/>
        <v>2.876188962037701</v>
      </c>
      <c r="K30" s="22">
        <f t="shared" si="4"/>
        <v>0.50987804071866405</v>
      </c>
      <c r="L30" s="22">
        <f t="shared" si="5"/>
        <v>1.2261889620377011</v>
      </c>
      <c r="M30" s="9">
        <f t="shared" si="6"/>
        <v>109.25400611220545</v>
      </c>
      <c r="N30" s="10">
        <f t="shared" si="7"/>
        <v>52.54827454987592</v>
      </c>
    </row>
    <row r="31" spans="1:14" x14ac:dyDescent="0.25">
      <c r="F31">
        <f t="shared" si="8"/>
        <v>28</v>
      </c>
      <c r="G31">
        <f t="shared" si="0"/>
        <v>7.7777777777777776E-3</v>
      </c>
      <c r="H31">
        <f t="shared" si="1"/>
        <v>2.9321531433504733</v>
      </c>
      <c r="I31" s="3">
        <f t="shared" si="2"/>
        <v>1.9930542898493036</v>
      </c>
      <c r="J31" s="4">
        <f t="shared" si="3"/>
        <v>2.754065500492116</v>
      </c>
      <c r="K31" s="22">
        <f t="shared" si="4"/>
        <v>0.34305428984930364</v>
      </c>
      <c r="L31" s="22">
        <f t="shared" si="5"/>
        <v>1.104065500492116</v>
      </c>
      <c r="M31" s="9">
        <f t="shared" si="6"/>
        <v>73.507883232599411</v>
      </c>
      <c r="N31" s="10">
        <f t="shared" si="7"/>
        <v>47.314678925581511</v>
      </c>
    </row>
    <row r="32" spans="1:14" x14ac:dyDescent="0.25">
      <c r="F32">
        <f t="shared" si="8"/>
        <v>29</v>
      </c>
      <c r="G32">
        <f t="shared" si="0"/>
        <v>8.0555555555555554E-3</v>
      </c>
      <c r="H32">
        <f t="shared" si="1"/>
        <v>3.0368728984701332</v>
      </c>
      <c r="I32" s="3">
        <f t="shared" si="2"/>
        <v>1.8224719643916285</v>
      </c>
      <c r="J32" s="4">
        <f t="shared" si="3"/>
        <v>2.6198456662825809</v>
      </c>
      <c r="K32" s="22">
        <f t="shared" si="4"/>
        <v>0.1724719643916286</v>
      </c>
      <c r="L32" s="22">
        <f t="shared" si="5"/>
        <v>0.96984566628258095</v>
      </c>
      <c r="M32" s="9">
        <f t="shared" si="6"/>
        <v>36.956392601783435</v>
      </c>
      <c r="N32" s="10">
        <f t="shared" si="7"/>
        <v>41.562693777745359</v>
      </c>
    </row>
    <row r="33" spans="6:14" x14ac:dyDescent="0.25">
      <c r="F33">
        <f t="shared" si="8"/>
        <v>30</v>
      </c>
      <c r="G33">
        <f t="shared" si="0"/>
        <v>8.3333333333333332E-3</v>
      </c>
      <c r="H33">
        <f t="shared" si="1"/>
        <v>3.1415926535897927</v>
      </c>
      <c r="I33" s="3">
        <f t="shared" si="2"/>
        <v>1.6500000000000008</v>
      </c>
      <c r="J33" s="4">
        <f t="shared" si="3"/>
        <v>2.4750000000000005</v>
      </c>
      <c r="K33" s="22">
        <f t="shared" si="4"/>
        <v>0</v>
      </c>
      <c r="L33" s="22">
        <f t="shared" si="5"/>
        <v>0.82500000000000062</v>
      </c>
      <c r="M33" s="9">
        <f t="shared" si="6"/>
        <v>0</v>
      </c>
      <c r="N33" s="10">
        <f t="shared" si="7"/>
        <v>35.355339059327413</v>
      </c>
    </row>
    <row r="34" spans="6:14" x14ac:dyDescent="0.25">
      <c r="F34">
        <f t="shared" si="8"/>
        <v>31</v>
      </c>
      <c r="G34">
        <f t="shared" si="0"/>
        <v>8.611111111111111E-3</v>
      </c>
      <c r="H34">
        <f t="shared" si="1"/>
        <v>3.2463124087094526</v>
      </c>
      <c r="I34" s="3">
        <f t="shared" si="2"/>
        <v>1.4775280356083724</v>
      </c>
      <c r="J34" s="4">
        <f t="shared" si="3"/>
        <v>2.3211154610750704</v>
      </c>
      <c r="K34" s="22">
        <f t="shared" si="4"/>
        <v>-0.17247196439162749</v>
      </c>
      <c r="L34" s="22">
        <f t="shared" si="5"/>
        <v>0.67111546107507047</v>
      </c>
      <c r="M34" s="9">
        <f t="shared" si="6"/>
        <v>-36.956392601783207</v>
      </c>
      <c r="N34" s="10">
        <f t="shared" si="7"/>
        <v>28.760623847595085</v>
      </c>
    </row>
    <row r="35" spans="6:14" x14ac:dyDescent="0.25">
      <c r="F35">
        <f t="shared" si="8"/>
        <v>32</v>
      </c>
      <c r="G35">
        <f t="shared" si="0"/>
        <v>8.8888888888888889E-3</v>
      </c>
      <c r="H35">
        <f t="shared" si="1"/>
        <v>3.3510321638291125</v>
      </c>
      <c r="I35" s="3">
        <f t="shared" si="2"/>
        <v>1.3069457101506976</v>
      </c>
      <c r="J35" s="4">
        <f t="shared" si="3"/>
        <v>2.1598780407186631</v>
      </c>
      <c r="K35" s="22">
        <f t="shared" si="4"/>
        <v>-0.34305428984930231</v>
      </c>
      <c r="L35" s="22">
        <f t="shared" si="5"/>
        <v>0.50987804071866316</v>
      </c>
      <c r="M35" s="9">
        <f t="shared" si="6"/>
        <v>-73.507883232599127</v>
      </c>
      <c r="N35" s="10">
        <f t="shared" si="7"/>
        <v>21.850801222441053</v>
      </c>
    </row>
    <row r="36" spans="6:14" x14ac:dyDescent="0.25">
      <c r="F36">
        <f t="shared" si="8"/>
        <v>33</v>
      </c>
      <c r="G36">
        <f t="shared" si="0"/>
        <v>9.1666666666666667E-3</v>
      </c>
      <c r="H36">
        <f t="shared" si="1"/>
        <v>3.455751918948772</v>
      </c>
      <c r="I36" s="3">
        <f t="shared" si="2"/>
        <v>1.1401219592813376</v>
      </c>
      <c r="J36" s="4">
        <f t="shared" si="3"/>
        <v>1.9930542898493036</v>
      </c>
      <c r="K36" s="22">
        <f t="shared" si="4"/>
        <v>-0.50987804071866227</v>
      </c>
      <c r="L36" s="22">
        <f t="shared" si="5"/>
        <v>0.34305428984930364</v>
      </c>
      <c r="M36" s="9">
        <f t="shared" si="6"/>
        <v>-109.25400611220506</v>
      </c>
      <c r="N36" s="10">
        <f t="shared" si="7"/>
        <v>14.70157664651988</v>
      </c>
    </row>
    <row r="37" spans="6:14" x14ac:dyDescent="0.25">
      <c r="F37">
        <f t="shared" si="8"/>
        <v>34</v>
      </c>
      <c r="G37">
        <f t="shared" si="0"/>
        <v>9.4444444444444445E-3</v>
      </c>
      <c r="H37">
        <f t="shared" si="1"/>
        <v>3.5604716740684319</v>
      </c>
      <c r="I37" s="3">
        <f t="shared" si="2"/>
        <v>0.97888453892493021</v>
      </c>
      <c r="J37" s="4">
        <f t="shared" si="3"/>
        <v>1.8224719643916285</v>
      </c>
      <c r="K37" s="22">
        <f t="shared" si="4"/>
        <v>-0.6711154610750697</v>
      </c>
      <c r="L37" s="22">
        <f t="shared" si="5"/>
        <v>0.1724719643916286</v>
      </c>
      <c r="M37" s="9">
        <f t="shared" si="6"/>
        <v>-143.80311923797527</v>
      </c>
      <c r="N37" s="10">
        <f t="shared" si="7"/>
        <v>7.3912785203566882</v>
      </c>
    </row>
    <row r="38" spans="6:14" x14ac:dyDescent="0.25">
      <c r="F38">
        <f t="shared" si="8"/>
        <v>35</v>
      </c>
      <c r="G38">
        <f t="shared" si="0"/>
        <v>9.7222222222222224E-3</v>
      </c>
      <c r="H38">
        <f t="shared" si="1"/>
        <v>3.6651914291880918</v>
      </c>
      <c r="I38" s="3">
        <f t="shared" si="2"/>
        <v>0.8250000000000004</v>
      </c>
      <c r="J38" s="4">
        <f t="shared" si="3"/>
        <v>1.6500000000000001</v>
      </c>
      <c r="K38" s="22">
        <f t="shared" si="4"/>
        <v>-0.82499999999999951</v>
      </c>
      <c r="L38" s="22">
        <f t="shared" si="5"/>
        <v>0</v>
      </c>
      <c r="M38" s="9">
        <f t="shared" si="6"/>
        <v>-176.7766952966368</v>
      </c>
      <c r="N38" s="10">
        <f t="shared" si="7"/>
        <v>0</v>
      </c>
    </row>
    <row r="39" spans="6:14" x14ac:dyDescent="0.25">
      <c r="F39">
        <f t="shared" si="8"/>
        <v>36</v>
      </c>
      <c r="G39">
        <f t="shared" si="0"/>
        <v>0.01</v>
      </c>
      <c r="H39">
        <f t="shared" si="1"/>
        <v>3.7699111843077517</v>
      </c>
      <c r="I39" s="3">
        <f t="shared" si="2"/>
        <v>0.68015433371741951</v>
      </c>
      <c r="J39" s="4">
        <f t="shared" si="3"/>
        <v>1.4775280356083718</v>
      </c>
      <c r="K39" s="22">
        <f t="shared" si="4"/>
        <v>-0.9698456662825804</v>
      </c>
      <c r="L39" s="22">
        <f t="shared" si="5"/>
        <v>-0.17247196439162815</v>
      </c>
      <c r="M39" s="9">
        <f t="shared" si="6"/>
        <v>-207.81346888872667</v>
      </c>
      <c r="N39" s="10">
        <f t="shared" si="7"/>
        <v>-7.3912785203566687</v>
      </c>
    </row>
    <row r="40" spans="6:14" x14ac:dyDescent="0.25">
      <c r="F40">
        <f t="shared" si="8"/>
        <v>37</v>
      </c>
      <c r="G40">
        <f t="shared" si="0"/>
        <v>1.0277777777777778E-2</v>
      </c>
      <c r="H40">
        <f t="shared" si="1"/>
        <v>3.8746309394274112</v>
      </c>
      <c r="I40" s="3">
        <f t="shared" si="2"/>
        <v>0.54593449950788453</v>
      </c>
      <c r="J40" s="4">
        <f t="shared" si="3"/>
        <v>1.3069457101506976</v>
      </c>
      <c r="K40" s="22">
        <f t="shared" si="4"/>
        <v>-1.1040655004921154</v>
      </c>
      <c r="L40" s="22">
        <f t="shared" si="5"/>
        <v>-0.34305428984930231</v>
      </c>
      <c r="M40" s="9">
        <f t="shared" si="6"/>
        <v>-236.57339462790739</v>
      </c>
      <c r="N40" s="10">
        <f t="shared" si="7"/>
        <v>-14.701576646519824</v>
      </c>
    </row>
    <row r="41" spans="6:14" x14ac:dyDescent="0.25">
      <c r="F41">
        <f t="shared" si="8"/>
        <v>38</v>
      </c>
      <c r="G41">
        <f t="shared" si="0"/>
        <v>1.0555555555555556E-2</v>
      </c>
      <c r="H41">
        <f t="shared" si="1"/>
        <v>3.9793506945470711</v>
      </c>
      <c r="I41" s="3">
        <f t="shared" si="2"/>
        <v>0.42381103796229991</v>
      </c>
      <c r="J41" s="4">
        <f t="shared" si="3"/>
        <v>1.140121959281337</v>
      </c>
      <c r="K41" s="22">
        <f t="shared" si="4"/>
        <v>-1.2261889620377</v>
      </c>
      <c r="L41" s="22">
        <f t="shared" si="5"/>
        <v>-0.50987804071866294</v>
      </c>
      <c r="M41" s="9">
        <f t="shared" si="6"/>
        <v>-262.74137274937937</v>
      </c>
      <c r="N41" s="10">
        <f t="shared" si="7"/>
        <v>-21.850801222441042</v>
      </c>
    </row>
    <row r="42" spans="6:14" x14ac:dyDescent="0.25">
      <c r="F42">
        <f t="shared" si="8"/>
        <v>39</v>
      </c>
      <c r="G42">
        <f t="shared" si="0"/>
        <v>1.0833333333333334E-2</v>
      </c>
      <c r="H42">
        <f t="shared" si="1"/>
        <v>4.0840704496667311</v>
      </c>
      <c r="I42" s="3">
        <f t="shared" si="2"/>
        <v>0.31512195928133679</v>
      </c>
      <c r="J42" s="4">
        <f t="shared" si="3"/>
        <v>0.97888453892492966</v>
      </c>
      <c r="K42" s="22">
        <f t="shared" si="4"/>
        <v>-1.3348780407186631</v>
      </c>
      <c r="L42" s="22">
        <f t="shared" si="5"/>
        <v>-0.67111546107507025</v>
      </c>
      <c r="M42" s="9">
        <f t="shared" si="6"/>
        <v>-286.03070140884216</v>
      </c>
      <c r="N42" s="10">
        <f t="shared" si="7"/>
        <v>-28.76062384759507</v>
      </c>
    </row>
    <row r="43" spans="6:14" x14ac:dyDescent="0.25">
      <c r="F43">
        <f t="shared" si="8"/>
        <v>40</v>
      </c>
      <c r="G43">
        <f t="shared" si="0"/>
        <v>1.1111111111111112E-2</v>
      </c>
      <c r="H43">
        <f t="shared" si="1"/>
        <v>4.1887902047863905</v>
      </c>
      <c r="I43" s="3">
        <f t="shared" si="2"/>
        <v>0.22105808375567659</v>
      </c>
      <c r="J43" s="4">
        <f t="shared" si="3"/>
        <v>0.8250000000000004</v>
      </c>
      <c r="K43" s="22">
        <f t="shared" si="4"/>
        <v>-1.4289419162443233</v>
      </c>
      <c r="L43" s="22">
        <f t="shared" si="5"/>
        <v>-0.82499999999999951</v>
      </c>
      <c r="M43" s="9">
        <f t="shared" si="6"/>
        <v>-306.18621784789718</v>
      </c>
      <c r="N43" s="10">
        <f t="shared" si="7"/>
        <v>-35.355339059327363</v>
      </c>
    </row>
    <row r="44" spans="6:14" x14ac:dyDescent="0.25">
      <c r="F44">
        <f t="shared" si="8"/>
        <v>41</v>
      </c>
      <c r="G44">
        <f t="shared" si="0"/>
        <v>1.1388888888888889E-2</v>
      </c>
      <c r="H44">
        <f t="shared" si="1"/>
        <v>4.2935099599060509</v>
      </c>
      <c r="I44" s="3">
        <f t="shared" si="2"/>
        <v>0.14264999488970842</v>
      </c>
      <c r="J44" s="4">
        <f t="shared" si="3"/>
        <v>0.68015433371741896</v>
      </c>
      <c r="K44" s="22">
        <f t="shared" si="4"/>
        <v>-1.5073500051102915</v>
      </c>
      <c r="L44" s="22">
        <f t="shared" si="5"/>
        <v>-0.96984566628258095</v>
      </c>
      <c r="M44" s="9">
        <f t="shared" si="6"/>
        <v>-322.98709401062553</v>
      </c>
      <c r="N44" s="10">
        <f t="shared" si="7"/>
        <v>-41.562693777745359</v>
      </c>
    </row>
    <row r="45" spans="6:14" x14ac:dyDescent="0.25">
      <c r="F45">
        <f t="shared" si="8"/>
        <v>42</v>
      </c>
      <c r="G45">
        <f t="shared" si="0"/>
        <v>1.1666666666666667E-2</v>
      </c>
      <c r="H45">
        <f t="shared" si="1"/>
        <v>4.3982297150257104</v>
      </c>
      <c r="I45" s="3">
        <f t="shared" si="2"/>
        <v>8.0756748112996712E-2</v>
      </c>
      <c r="J45" s="4">
        <f t="shared" si="3"/>
        <v>0.54593449950788386</v>
      </c>
      <c r="K45" s="22">
        <f t="shared" si="4"/>
        <v>-1.5692432518870032</v>
      </c>
      <c r="L45" s="22">
        <f t="shared" si="5"/>
        <v>-1.104065500492116</v>
      </c>
      <c r="M45" s="9">
        <f t="shared" si="6"/>
        <v>-336.24925598197865</v>
      </c>
      <c r="N45" s="10">
        <f t="shared" si="7"/>
        <v>-47.314678925581511</v>
      </c>
    </row>
    <row r="46" spans="6:14" x14ac:dyDescent="0.25">
      <c r="F46">
        <f t="shared" si="8"/>
        <v>43</v>
      </c>
      <c r="G46">
        <f t="shared" si="0"/>
        <v>1.1944444444444445E-2</v>
      </c>
      <c r="H46">
        <f t="shared" si="1"/>
        <v>4.5029494701453698</v>
      </c>
      <c r="I46" s="3">
        <f t="shared" si="2"/>
        <v>3.6056458789220702E-2</v>
      </c>
      <c r="J46" s="4">
        <f t="shared" si="3"/>
        <v>0.42381103796229991</v>
      </c>
      <c r="K46" s="22">
        <f t="shared" si="4"/>
        <v>-1.6139435412107792</v>
      </c>
      <c r="L46" s="22">
        <f t="shared" si="5"/>
        <v>-1.2261889620377</v>
      </c>
      <c r="M46" s="9">
        <f t="shared" si="6"/>
        <v>-345.82740074011281</v>
      </c>
      <c r="N46" s="10">
        <f t="shared" si="7"/>
        <v>-52.54827454987587</v>
      </c>
    </row>
    <row r="47" spans="6:14" x14ac:dyDescent="0.25">
      <c r="F47">
        <f t="shared" si="8"/>
        <v>44</v>
      </c>
      <c r="G47">
        <f t="shared" si="0"/>
        <v>1.2222222222222223E-2</v>
      </c>
      <c r="H47">
        <f t="shared" si="1"/>
        <v>4.6076692252650302</v>
      </c>
      <c r="I47" s="3">
        <f t="shared" si="2"/>
        <v>9.0388726423489274E-3</v>
      </c>
      <c r="J47" s="4">
        <f t="shared" si="3"/>
        <v>0.31512195928133679</v>
      </c>
      <c r="K47" s="22">
        <f t="shared" si="4"/>
        <v>-1.640961127357651</v>
      </c>
      <c r="L47" s="22">
        <f t="shared" si="5"/>
        <v>-1.3348780407186631</v>
      </c>
      <c r="M47" s="9">
        <f t="shared" si="6"/>
        <v>-351.61658812670208</v>
      </c>
      <c r="N47" s="10">
        <f t="shared" si="7"/>
        <v>-57.206140281768427</v>
      </c>
    </row>
    <row r="48" spans="6:14" x14ac:dyDescent="0.25">
      <c r="F48">
        <f t="shared" si="8"/>
        <v>45</v>
      </c>
      <c r="G48">
        <f t="shared" si="0"/>
        <v>1.2500000000000001E-2</v>
      </c>
      <c r="H48">
        <f t="shared" si="1"/>
        <v>4.7123889803846897</v>
      </c>
      <c r="I48" s="3">
        <f t="shared" si="2"/>
        <v>0</v>
      </c>
      <c r="J48" s="4">
        <f t="shared" si="3"/>
        <v>0.22105808375567659</v>
      </c>
      <c r="K48" s="22">
        <f t="shared" si="4"/>
        <v>-1.65</v>
      </c>
      <c r="L48" s="22">
        <f t="shared" si="5"/>
        <v>-1.4289419162443233</v>
      </c>
      <c r="M48" s="9">
        <f t="shared" si="6"/>
        <v>-353.55339059327372</v>
      </c>
      <c r="N48" s="10">
        <f t="shared" si="7"/>
        <v>-61.237243569579441</v>
      </c>
    </row>
    <row r="49" spans="6:14" x14ac:dyDescent="0.25">
      <c r="F49">
        <f t="shared" si="8"/>
        <v>46</v>
      </c>
      <c r="G49">
        <f t="shared" si="0"/>
        <v>1.2777777777777779E-2</v>
      </c>
      <c r="H49">
        <f t="shared" si="1"/>
        <v>4.8171087355043491</v>
      </c>
      <c r="I49" s="3">
        <f t="shared" si="2"/>
        <v>9.0388726423489274E-3</v>
      </c>
      <c r="J49" s="4">
        <f t="shared" si="3"/>
        <v>0.14264999488970909</v>
      </c>
      <c r="K49" s="22">
        <f t="shared" si="4"/>
        <v>-1.640961127357651</v>
      </c>
      <c r="L49" s="22">
        <f t="shared" si="5"/>
        <v>-1.5073500051102908</v>
      </c>
      <c r="M49" s="9">
        <f t="shared" si="6"/>
        <v>-351.61658812670208</v>
      </c>
      <c r="N49" s="10">
        <f t="shared" si="7"/>
        <v>-64.597418802125077</v>
      </c>
    </row>
    <row r="50" spans="6:14" x14ac:dyDescent="0.25">
      <c r="F50">
        <f t="shared" si="8"/>
        <v>47</v>
      </c>
      <c r="G50">
        <f t="shared" si="0"/>
        <v>1.3055555555555556E-2</v>
      </c>
      <c r="H50">
        <f t="shared" si="1"/>
        <v>4.9218284906240095</v>
      </c>
      <c r="I50" s="3">
        <f t="shared" si="2"/>
        <v>3.6056458789220702E-2</v>
      </c>
      <c r="J50" s="4">
        <f t="shared" si="3"/>
        <v>8.0756748112996712E-2</v>
      </c>
      <c r="K50" s="22">
        <f t="shared" si="4"/>
        <v>-1.6139435412107792</v>
      </c>
      <c r="L50" s="22">
        <f t="shared" si="5"/>
        <v>-1.5692432518870032</v>
      </c>
      <c r="M50" s="9">
        <f t="shared" si="6"/>
        <v>-345.82740074011281</v>
      </c>
      <c r="N50" s="10">
        <f t="shared" si="7"/>
        <v>-67.249851196395724</v>
      </c>
    </row>
    <row r="51" spans="6:14" x14ac:dyDescent="0.25">
      <c r="F51">
        <f t="shared" si="8"/>
        <v>48</v>
      </c>
      <c r="G51">
        <f t="shared" si="0"/>
        <v>1.3333333333333334E-2</v>
      </c>
      <c r="H51">
        <f t="shared" si="1"/>
        <v>5.026548245743669</v>
      </c>
      <c r="I51" s="3">
        <f t="shared" si="2"/>
        <v>8.075674811299649E-2</v>
      </c>
      <c r="J51" s="4">
        <f t="shared" si="3"/>
        <v>3.6056458789220702E-2</v>
      </c>
      <c r="K51" s="22">
        <f t="shared" si="4"/>
        <v>-1.5692432518870034</v>
      </c>
      <c r="L51" s="22">
        <f t="shared" si="5"/>
        <v>-1.6139435412107792</v>
      </c>
      <c r="M51" s="9">
        <f t="shared" si="6"/>
        <v>-336.24925598197871</v>
      </c>
      <c r="N51" s="10">
        <f t="shared" si="7"/>
        <v>-69.165480148022553</v>
      </c>
    </row>
    <row r="52" spans="6:14" x14ac:dyDescent="0.25">
      <c r="F52">
        <f t="shared" si="8"/>
        <v>49</v>
      </c>
      <c r="G52">
        <f t="shared" si="0"/>
        <v>1.361111111111111E-2</v>
      </c>
      <c r="H52">
        <f t="shared" si="1"/>
        <v>5.1312680008633285</v>
      </c>
      <c r="I52" s="3">
        <f t="shared" si="2"/>
        <v>0.1426499948897082</v>
      </c>
      <c r="J52" s="4">
        <f t="shared" si="3"/>
        <v>9.0388726423491494E-3</v>
      </c>
      <c r="K52" s="22">
        <f t="shared" si="4"/>
        <v>-1.5073500051102917</v>
      </c>
      <c r="L52" s="22">
        <f t="shared" si="5"/>
        <v>-1.6409611273576508</v>
      </c>
      <c r="M52" s="9">
        <f t="shared" si="6"/>
        <v>-322.98709401062558</v>
      </c>
      <c r="N52" s="10">
        <f t="shared" si="7"/>
        <v>-70.323317625340408</v>
      </c>
    </row>
    <row r="53" spans="6:14" x14ac:dyDescent="0.25">
      <c r="F53">
        <f t="shared" si="8"/>
        <v>50</v>
      </c>
      <c r="G53">
        <f t="shared" si="0"/>
        <v>1.3888888888888888E-2</v>
      </c>
      <c r="H53">
        <f t="shared" si="1"/>
        <v>5.2359877559829879</v>
      </c>
      <c r="I53" s="3">
        <f t="shared" si="2"/>
        <v>0.22105808375567548</v>
      </c>
      <c r="J53" s="4">
        <f t="shared" si="3"/>
        <v>0</v>
      </c>
      <c r="K53" s="22">
        <f t="shared" si="4"/>
        <v>-1.4289419162443244</v>
      </c>
      <c r="L53" s="22">
        <f t="shared" si="5"/>
        <v>-1.65</v>
      </c>
      <c r="M53" s="9">
        <f t="shared" si="6"/>
        <v>-306.18621784789747</v>
      </c>
      <c r="N53" s="10">
        <f t="shared" si="7"/>
        <v>-70.710678118654755</v>
      </c>
    </row>
    <row r="54" spans="6:14" x14ac:dyDescent="0.25">
      <c r="F54">
        <f t="shared" si="8"/>
        <v>51</v>
      </c>
      <c r="G54">
        <f t="shared" si="0"/>
        <v>1.4166666666666666E-2</v>
      </c>
      <c r="H54">
        <f t="shared" si="1"/>
        <v>5.3407075111026474</v>
      </c>
      <c r="I54" s="3">
        <f t="shared" si="2"/>
        <v>0.31512195928133568</v>
      </c>
      <c r="J54" s="4">
        <f t="shared" si="3"/>
        <v>9.0388726423487054E-3</v>
      </c>
      <c r="K54" s="22">
        <f t="shared" si="4"/>
        <v>-1.3348780407186642</v>
      </c>
      <c r="L54" s="22">
        <f t="shared" si="5"/>
        <v>-1.6409611273576512</v>
      </c>
      <c r="M54" s="9">
        <f t="shared" si="6"/>
        <v>-286.03070140884239</v>
      </c>
      <c r="N54" s="10">
        <f t="shared" si="7"/>
        <v>-70.323317625340437</v>
      </c>
    </row>
    <row r="55" spans="6:14" x14ac:dyDescent="0.25">
      <c r="F55">
        <f t="shared" si="8"/>
        <v>52</v>
      </c>
      <c r="G55">
        <f t="shared" si="0"/>
        <v>1.4444444444444444E-2</v>
      </c>
      <c r="H55">
        <f t="shared" si="1"/>
        <v>5.4454272662223078</v>
      </c>
      <c r="I55" s="3">
        <f t="shared" si="2"/>
        <v>0.42381103796229902</v>
      </c>
      <c r="J55" s="4">
        <f t="shared" si="3"/>
        <v>3.605645878922048E-2</v>
      </c>
      <c r="K55" s="22">
        <f t="shared" si="4"/>
        <v>-1.2261889620377009</v>
      </c>
      <c r="L55" s="22">
        <f t="shared" si="5"/>
        <v>-1.6139435412107794</v>
      </c>
      <c r="M55" s="9">
        <f t="shared" si="6"/>
        <v>-262.74137274937954</v>
      </c>
      <c r="N55" s="10">
        <f t="shared" si="7"/>
        <v>-69.165480148022567</v>
      </c>
    </row>
    <row r="56" spans="6:14" x14ac:dyDescent="0.25">
      <c r="F56">
        <f t="shared" si="8"/>
        <v>53</v>
      </c>
      <c r="G56">
        <f t="shared" si="0"/>
        <v>1.4722222222222222E-2</v>
      </c>
      <c r="H56">
        <f t="shared" si="1"/>
        <v>5.5501470213419672</v>
      </c>
      <c r="I56" s="3">
        <f t="shared" si="2"/>
        <v>0.54593449950788298</v>
      </c>
      <c r="J56" s="4">
        <f t="shared" si="3"/>
        <v>8.0756748112996046E-2</v>
      </c>
      <c r="K56" s="22">
        <f t="shared" si="4"/>
        <v>-1.1040655004921169</v>
      </c>
      <c r="L56" s="22">
        <f t="shared" si="5"/>
        <v>-1.5692432518870039</v>
      </c>
      <c r="M56" s="9">
        <f t="shared" si="6"/>
        <v>-236.5733946279077</v>
      </c>
      <c r="N56" s="10">
        <f t="shared" si="7"/>
        <v>-67.249851196395753</v>
      </c>
    </row>
    <row r="57" spans="6:14" x14ac:dyDescent="0.25">
      <c r="F57">
        <f t="shared" si="8"/>
        <v>54</v>
      </c>
      <c r="G57">
        <f t="shared" si="0"/>
        <v>1.4999999999999999E-2</v>
      </c>
      <c r="H57">
        <f t="shared" si="1"/>
        <v>5.6548667764616267</v>
      </c>
      <c r="I57" s="3">
        <f t="shared" si="2"/>
        <v>0.68015433371741785</v>
      </c>
      <c r="J57" s="4">
        <f t="shared" si="3"/>
        <v>0.14264999488970775</v>
      </c>
      <c r="K57" s="22">
        <f t="shared" si="4"/>
        <v>-0.96984566628258206</v>
      </c>
      <c r="L57" s="22">
        <f t="shared" si="5"/>
        <v>-1.5073500051102922</v>
      </c>
      <c r="M57" s="9">
        <f t="shared" si="6"/>
        <v>-207.81346888872704</v>
      </c>
      <c r="N57" s="10">
        <f t="shared" si="7"/>
        <v>-64.597418802125134</v>
      </c>
    </row>
    <row r="58" spans="6:14" x14ac:dyDescent="0.25">
      <c r="F58">
        <f t="shared" si="8"/>
        <v>55</v>
      </c>
      <c r="G58">
        <f t="shared" si="0"/>
        <v>1.5277777777777777E-2</v>
      </c>
      <c r="H58">
        <f t="shared" si="1"/>
        <v>5.7595865315812871</v>
      </c>
      <c r="I58" s="3">
        <f t="shared" si="2"/>
        <v>0.82499999999999918</v>
      </c>
      <c r="J58" s="4">
        <f t="shared" si="3"/>
        <v>0.22105808375567548</v>
      </c>
      <c r="K58" s="22">
        <f t="shared" si="4"/>
        <v>-0.82500000000000073</v>
      </c>
      <c r="L58" s="22">
        <f t="shared" si="5"/>
        <v>-1.4289419162443244</v>
      </c>
      <c r="M58" s="9">
        <f t="shared" si="6"/>
        <v>-176.77669529663703</v>
      </c>
      <c r="N58" s="10">
        <f t="shared" si="7"/>
        <v>-61.237243569579491</v>
      </c>
    </row>
    <row r="59" spans="6:14" x14ac:dyDescent="0.25">
      <c r="F59">
        <f t="shared" si="8"/>
        <v>56</v>
      </c>
      <c r="G59">
        <f t="shared" si="0"/>
        <v>1.5555555555555555E-2</v>
      </c>
      <c r="H59">
        <f t="shared" si="1"/>
        <v>5.8643062867009466</v>
      </c>
      <c r="I59" s="3">
        <f t="shared" si="2"/>
        <v>0.97888453892492844</v>
      </c>
      <c r="J59" s="4">
        <f t="shared" si="3"/>
        <v>0.31512195928133568</v>
      </c>
      <c r="K59" s="22">
        <f t="shared" si="4"/>
        <v>-0.67111546107507147</v>
      </c>
      <c r="L59" s="22">
        <f t="shared" si="5"/>
        <v>-1.3348780407186642</v>
      </c>
      <c r="M59" s="9">
        <f t="shared" si="6"/>
        <v>-143.80311923797564</v>
      </c>
      <c r="N59" s="10">
        <f t="shared" si="7"/>
        <v>-57.206140281768477</v>
      </c>
    </row>
    <row r="60" spans="6:14" x14ac:dyDescent="0.25">
      <c r="F60">
        <f t="shared" si="8"/>
        <v>57</v>
      </c>
      <c r="G60">
        <f t="shared" si="0"/>
        <v>1.5833333333333335E-2</v>
      </c>
      <c r="H60">
        <f t="shared" si="1"/>
        <v>5.9690260418206069</v>
      </c>
      <c r="I60" s="3">
        <f t="shared" si="2"/>
        <v>1.1401219592813363</v>
      </c>
      <c r="J60" s="4">
        <f t="shared" si="3"/>
        <v>0.42381103796229902</v>
      </c>
      <c r="K60" s="22">
        <f t="shared" si="4"/>
        <v>-0.50987804071866361</v>
      </c>
      <c r="L60" s="22">
        <f t="shared" si="5"/>
        <v>-1.2261889620377009</v>
      </c>
      <c r="M60" s="9">
        <f t="shared" si="6"/>
        <v>-109.25400611220536</v>
      </c>
      <c r="N60" s="10">
        <f t="shared" si="7"/>
        <v>-52.548274549875906</v>
      </c>
    </row>
    <row r="61" spans="6:14" x14ac:dyDescent="0.25">
      <c r="F61">
        <f t="shared" si="8"/>
        <v>58</v>
      </c>
      <c r="G61">
        <f t="shared" si="0"/>
        <v>1.6111111111111111E-2</v>
      </c>
      <c r="H61">
        <f t="shared" si="1"/>
        <v>6.0737457969402664</v>
      </c>
      <c r="I61" s="3">
        <f t="shared" si="2"/>
        <v>1.3069457101506963</v>
      </c>
      <c r="J61" s="4">
        <f t="shared" si="3"/>
        <v>0.54593449950788298</v>
      </c>
      <c r="K61" s="22">
        <f t="shared" si="4"/>
        <v>-0.34305428984930364</v>
      </c>
      <c r="L61" s="22">
        <f t="shared" si="5"/>
        <v>-1.1040655004921169</v>
      </c>
      <c r="M61" s="9">
        <f t="shared" si="6"/>
        <v>-73.507883232599411</v>
      </c>
      <c r="N61" s="10">
        <f t="shared" si="7"/>
        <v>-47.314678925581546</v>
      </c>
    </row>
    <row r="62" spans="6:14" x14ac:dyDescent="0.25">
      <c r="F62">
        <f t="shared" si="8"/>
        <v>59</v>
      </c>
      <c r="G62">
        <f t="shared" si="0"/>
        <v>1.638888888888889E-2</v>
      </c>
      <c r="H62">
        <f t="shared" si="1"/>
        <v>6.1784655520599268</v>
      </c>
      <c r="I62" s="3">
        <f t="shared" si="2"/>
        <v>1.4775280356083718</v>
      </c>
      <c r="J62" s="4">
        <f t="shared" si="3"/>
        <v>0.68015433371741896</v>
      </c>
      <c r="K62" s="22">
        <f t="shared" si="4"/>
        <v>-0.17247196439162815</v>
      </c>
      <c r="L62" s="22">
        <f t="shared" si="5"/>
        <v>-0.96984566628258095</v>
      </c>
      <c r="M62" s="9">
        <f t="shared" si="6"/>
        <v>-36.95639260178335</v>
      </c>
      <c r="N62" s="10">
        <f t="shared" si="7"/>
        <v>-41.562693777745359</v>
      </c>
    </row>
    <row r="63" spans="6:14" x14ac:dyDescent="0.25">
      <c r="F63">
        <f t="shared" si="8"/>
        <v>60</v>
      </c>
      <c r="G63">
        <f t="shared" si="0"/>
        <v>1.6666666666666666E-2</v>
      </c>
      <c r="H63">
        <f t="shared" si="1"/>
        <v>6.2831853071795853</v>
      </c>
      <c r="I63" s="3">
        <f t="shared" si="2"/>
        <v>1.6499999999999981</v>
      </c>
      <c r="J63" s="4">
        <f t="shared" si="3"/>
        <v>0.82499999999999796</v>
      </c>
      <c r="K63" s="22">
        <f t="shared" si="4"/>
        <v>-1.7763568394002505E-15</v>
      </c>
      <c r="L63" s="22">
        <f t="shared" si="5"/>
        <v>-0.82500000000000195</v>
      </c>
      <c r="M63" s="9">
        <f t="shared" si="6"/>
        <v>-3.8062847483243034E-13</v>
      </c>
      <c r="N63" s="10">
        <f t="shared" si="7"/>
        <v>-35.355339059327463</v>
      </c>
    </row>
    <row r="64" spans="6:14" x14ac:dyDescent="0.25">
      <c r="F64">
        <f t="shared" si="8"/>
        <v>61</v>
      </c>
      <c r="G64">
        <f t="shared" si="0"/>
        <v>1.6944444444444446E-2</v>
      </c>
      <c r="H64">
        <f t="shared" si="1"/>
        <v>6.3879050622992457</v>
      </c>
      <c r="I64" s="3">
        <f t="shared" si="2"/>
        <v>1.8224719643916272</v>
      </c>
      <c r="J64" s="4">
        <f t="shared" si="3"/>
        <v>0.97888453892492844</v>
      </c>
      <c r="K64" s="22">
        <f t="shared" si="4"/>
        <v>0.17247196439162726</v>
      </c>
      <c r="L64" s="22">
        <f t="shared" si="5"/>
        <v>-0.67111546107507147</v>
      </c>
      <c r="M64" s="9">
        <f t="shared" si="6"/>
        <v>36.956392601783158</v>
      </c>
      <c r="N64" s="10">
        <f t="shared" si="7"/>
        <v>-28.760623847595127</v>
      </c>
    </row>
    <row r="65" spans="6:14" x14ac:dyDescent="0.25">
      <c r="F65">
        <f t="shared" si="8"/>
        <v>62</v>
      </c>
      <c r="G65">
        <f t="shared" si="0"/>
        <v>1.7222222222222222E-2</v>
      </c>
      <c r="H65">
        <f t="shared" si="1"/>
        <v>6.4926248174189052</v>
      </c>
      <c r="I65" s="3">
        <f t="shared" si="2"/>
        <v>1.9930542898493013</v>
      </c>
      <c r="J65" s="4">
        <f t="shared" si="3"/>
        <v>1.140121959281335</v>
      </c>
      <c r="K65" s="22">
        <f t="shared" si="4"/>
        <v>0.34305428984930142</v>
      </c>
      <c r="L65" s="22">
        <f t="shared" si="5"/>
        <v>-0.50987804071866494</v>
      </c>
      <c r="M65" s="9">
        <f t="shared" si="6"/>
        <v>73.507883232598928</v>
      </c>
      <c r="N65" s="10">
        <f t="shared" si="7"/>
        <v>-21.850801222441131</v>
      </c>
    </row>
    <row r="66" spans="6:14" x14ac:dyDescent="0.25">
      <c r="F66">
        <f t="shared" si="8"/>
        <v>63</v>
      </c>
      <c r="G66">
        <f t="shared" si="0"/>
        <v>1.7500000000000002E-2</v>
      </c>
      <c r="H66">
        <f t="shared" si="1"/>
        <v>6.5973445725385655</v>
      </c>
      <c r="I66" s="3">
        <f t="shared" si="2"/>
        <v>2.1598780407186626</v>
      </c>
      <c r="J66" s="4">
        <f t="shared" si="3"/>
        <v>1.3069457101506963</v>
      </c>
      <c r="K66" s="22">
        <f t="shared" si="4"/>
        <v>0.50987804071866272</v>
      </c>
      <c r="L66" s="22">
        <f t="shared" si="5"/>
        <v>-0.34305428984930364</v>
      </c>
      <c r="M66" s="9">
        <f t="shared" si="6"/>
        <v>109.25400611220518</v>
      </c>
      <c r="N66" s="10">
        <f t="shared" si="7"/>
        <v>-14.70157664651988</v>
      </c>
    </row>
    <row r="67" spans="6:14" x14ac:dyDescent="0.25">
      <c r="F67">
        <f t="shared" si="8"/>
        <v>64</v>
      </c>
      <c r="G67">
        <f t="shared" si="0"/>
        <v>1.7777777777777778E-2</v>
      </c>
      <c r="H67">
        <f t="shared" si="1"/>
        <v>6.702064327658225</v>
      </c>
      <c r="I67" s="3">
        <f t="shared" si="2"/>
        <v>2.3211154610750695</v>
      </c>
      <c r="J67" s="4">
        <f t="shared" si="3"/>
        <v>1.4775280356083704</v>
      </c>
      <c r="K67" s="22">
        <f t="shared" si="4"/>
        <v>0.67111546107506959</v>
      </c>
      <c r="L67" s="22">
        <f t="shared" si="5"/>
        <v>-0.17247196439162948</v>
      </c>
      <c r="M67" s="9">
        <f t="shared" si="6"/>
        <v>143.80311923797524</v>
      </c>
      <c r="N67" s="10">
        <f t="shared" si="7"/>
        <v>-7.3912785203567273</v>
      </c>
    </row>
    <row r="68" spans="6:14" x14ac:dyDescent="0.25">
      <c r="F68">
        <f t="shared" si="8"/>
        <v>65</v>
      </c>
      <c r="G68">
        <f t="shared" ref="G68:G122" si="9">F68/3600</f>
        <v>1.8055555555555554E-2</v>
      </c>
      <c r="H68">
        <f t="shared" ref="H68:H122" si="10">2*PI()*60*G68</f>
        <v>6.8067840827778836</v>
      </c>
      <c r="I68" s="3">
        <f t="shared" ref="I68:I122" si="11">$C$2+$A$2/2*SIN(H68)</f>
        <v>2.4749999999999974</v>
      </c>
      <c r="J68" s="4">
        <f t="shared" ref="J68:J122" si="12">$C$4+$A$4/2*SIN(H68+$A$6*PI()/180)</f>
        <v>1.6499999999999966</v>
      </c>
      <c r="K68" s="22">
        <f t="shared" ref="K68:K122" si="13">I68-$C$2</f>
        <v>0.82499999999999751</v>
      </c>
      <c r="L68" s="22">
        <f t="shared" ref="L68:L122" si="14">J68-$C$4</f>
        <v>-3.3306690738754696E-15</v>
      </c>
      <c r="M68" s="9">
        <f t="shared" ref="M68:M122" si="15">2*SQRT(2)*K68*$A$10/3.3</f>
        <v>176.77669529663638</v>
      </c>
      <c r="N68" s="10">
        <f t="shared" ref="N68:N122" si="16">2*SQRT(2)*L68*$A$12/3.3</f>
        <v>-1.4273567806216137E-13</v>
      </c>
    </row>
    <row r="69" spans="6:14" x14ac:dyDescent="0.25">
      <c r="F69">
        <f t="shared" ref="F69:F122" si="17">F68+1</f>
        <v>66</v>
      </c>
      <c r="G69">
        <f t="shared" si="9"/>
        <v>1.8333333333333333E-2</v>
      </c>
      <c r="H69">
        <f t="shared" si="10"/>
        <v>6.911503837897544</v>
      </c>
      <c r="I69" s="3">
        <f t="shared" si="11"/>
        <v>2.6198456662825791</v>
      </c>
      <c r="J69" s="4">
        <f t="shared" si="12"/>
        <v>1.8224719643916258</v>
      </c>
      <c r="K69" s="22">
        <f t="shared" si="13"/>
        <v>0.96984566628257918</v>
      </c>
      <c r="L69" s="22">
        <f t="shared" si="14"/>
        <v>0.17247196439162593</v>
      </c>
      <c r="M69" s="9">
        <f t="shared" si="15"/>
        <v>207.81346888872642</v>
      </c>
      <c r="N69" s="10">
        <f t="shared" si="16"/>
        <v>7.3912785203565736</v>
      </c>
    </row>
    <row r="70" spans="6:14" x14ac:dyDescent="0.25">
      <c r="F70">
        <f t="shared" si="17"/>
        <v>67</v>
      </c>
      <c r="G70">
        <f t="shared" si="9"/>
        <v>1.861111111111111E-2</v>
      </c>
      <c r="H70">
        <f t="shared" si="10"/>
        <v>7.0162235930172034</v>
      </c>
      <c r="I70" s="3">
        <f t="shared" si="11"/>
        <v>2.7540655004921142</v>
      </c>
      <c r="J70" s="4">
        <f t="shared" si="12"/>
        <v>1.9930542898493</v>
      </c>
      <c r="K70" s="22">
        <f t="shared" si="13"/>
        <v>1.1040655004921143</v>
      </c>
      <c r="L70" s="22">
        <f t="shared" si="14"/>
        <v>0.34305428984930009</v>
      </c>
      <c r="M70" s="9">
        <f t="shared" si="15"/>
        <v>236.57339462790716</v>
      </c>
      <c r="N70" s="10">
        <f t="shared" si="16"/>
        <v>14.701576646519728</v>
      </c>
    </row>
    <row r="71" spans="6:14" x14ac:dyDescent="0.25">
      <c r="F71">
        <f t="shared" si="17"/>
        <v>68</v>
      </c>
      <c r="G71">
        <f t="shared" si="9"/>
        <v>1.8888888888888889E-2</v>
      </c>
      <c r="H71">
        <f t="shared" si="10"/>
        <v>7.1209433481368638</v>
      </c>
      <c r="I71" s="3">
        <f t="shared" si="11"/>
        <v>2.8761889620376992</v>
      </c>
      <c r="J71" s="4">
        <f t="shared" si="12"/>
        <v>2.1598780407186613</v>
      </c>
      <c r="K71" s="22">
        <f t="shared" si="13"/>
        <v>1.2261889620376993</v>
      </c>
      <c r="L71" s="22">
        <f t="shared" si="14"/>
        <v>0.50987804071866139</v>
      </c>
      <c r="M71" s="9">
        <f t="shared" si="15"/>
        <v>262.74137274937925</v>
      </c>
      <c r="N71" s="10">
        <f t="shared" si="16"/>
        <v>21.850801222440975</v>
      </c>
    </row>
    <row r="72" spans="6:14" x14ac:dyDescent="0.25">
      <c r="F72">
        <f t="shared" si="17"/>
        <v>69</v>
      </c>
      <c r="G72">
        <f t="shared" si="9"/>
        <v>1.9166666666666665E-2</v>
      </c>
      <c r="H72">
        <f t="shared" si="10"/>
        <v>7.2256631032565233</v>
      </c>
      <c r="I72" s="3">
        <f t="shared" si="11"/>
        <v>2.9848780407186624</v>
      </c>
      <c r="J72" s="4">
        <f t="shared" si="12"/>
        <v>2.3211154610750682</v>
      </c>
      <c r="K72" s="22">
        <f t="shared" si="13"/>
        <v>1.3348780407186625</v>
      </c>
      <c r="L72" s="22">
        <f t="shared" si="14"/>
        <v>0.67111546107506825</v>
      </c>
      <c r="M72" s="9">
        <f t="shared" si="15"/>
        <v>286.03070140884205</v>
      </c>
      <c r="N72" s="10">
        <f t="shared" si="16"/>
        <v>28.760623847594989</v>
      </c>
    </row>
    <row r="73" spans="6:14" x14ac:dyDescent="0.25">
      <c r="F73">
        <f t="shared" si="17"/>
        <v>70</v>
      </c>
      <c r="G73">
        <f t="shared" si="9"/>
        <v>1.9444444444444445E-2</v>
      </c>
      <c r="H73">
        <f t="shared" si="10"/>
        <v>7.3303828583761836</v>
      </c>
      <c r="I73" s="3">
        <f t="shared" si="11"/>
        <v>3.0789419162443235</v>
      </c>
      <c r="J73" s="4">
        <f t="shared" si="12"/>
        <v>2.4749999999999988</v>
      </c>
      <c r="K73" s="22">
        <f t="shared" si="13"/>
        <v>1.4289419162443235</v>
      </c>
      <c r="L73" s="22">
        <f t="shared" si="14"/>
        <v>0.82499999999999885</v>
      </c>
      <c r="M73" s="9">
        <f t="shared" si="15"/>
        <v>306.18621784789724</v>
      </c>
      <c r="N73" s="10">
        <f t="shared" si="16"/>
        <v>35.355339059327328</v>
      </c>
    </row>
    <row r="74" spans="6:14" x14ac:dyDescent="0.25">
      <c r="F74">
        <f t="shared" si="17"/>
        <v>71</v>
      </c>
      <c r="G74">
        <f t="shared" si="9"/>
        <v>1.9722222222222221E-2</v>
      </c>
      <c r="H74">
        <f t="shared" si="10"/>
        <v>7.4351026134958422</v>
      </c>
      <c r="I74" s="3">
        <f t="shared" si="11"/>
        <v>3.1573500051102901</v>
      </c>
      <c r="J74" s="4">
        <f t="shared" si="12"/>
        <v>2.6198456662825778</v>
      </c>
      <c r="K74" s="22">
        <f t="shared" si="13"/>
        <v>1.5073500051102902</v>
      </c>
      <c r="L74" s="22">
        <f t="shared" si="14"/>
        <v>0.96984566628257785</v>
      </c>
      <c r="M74" s="9">
        <f t="shared" si="15"/>
        <v>322.98709401062524</v>
      </c>
      <c r="N74" s="10">
        <f t="shared" si="16"/>
        <v>41.562693777745231</v>
      </c>
    </row>
    <row r="75" spans="6:14" x14ac:dyDescent="0.25">
      <c r="F75">
        <f t="shared" si="17"/>
        <v>72</v>
      </c>
      <c r="G75">
        <f t="shared" si="9"/>
        <v>0.02</v>
      </c>
      <c r="H75">
        <f t="shared" si="10"/>
        <v>7.5398223686155035</v>
      </c>
      <c r="I75" s="3">
        <f t="shared" si="11"/>
        <v>3.2192432518870033</v>
      </c>
      <c r="J75" s="4">
        <f t="shared" si="12"/>
        <v>2.7540655004921151</v>
      </c>
      <c r="K75" s="22">
        <f t="shared" si="13"/>
        <v>1.5692432518870034</v>
      </c>
      <c r="L75" s="22">
        <f t="shared" si="14"/>
        <v>1.1040655004921152</v>
      </c>
      <c r="M75" s="9">
        <f t="shared" si="15"/>
        <v>336.24925598197871</v>
      </c>
      <c r="N75" s="10">
        <f t="shared" si="16"/>
        <v>47.314678925581475</v>
      </c>
    </row>
    <row r="76" spans="6:14" x14ac:dyDescent="0.25">
      <c r="F76">
        <f t="shared" si="17"/>
        <v>73</v>
      </c>
      <c r="G76">
        <f t="shared" si="9"/>
        <v>2.0277777777777777E-2</v>
      </c>
      <c r="H76">
        <f t="shared" si="10"/>
        <v>7.6445421237351621</v>
      </c>
      <c r="I76" s="3">
        <f t="shared" si="11"/>
        <v>3.2639435412107787</v>
      </c>
      <c r="J76" s="4">
        <f t="shared" si="12"/>
        <v>2.8761889620376984</v>
      </c>
      <c r="K76" s="22">
        <f t="shared" si="13"/>
        <v>1.6139435412107788</v>
      </c>
      <c r="L76" s="22">
        <f t="shared" si="14"/>
        <v>1.2261889620376984</v>
      </c>
      <c r="M76" s="9">
        <f t="shared" si="15"/>
        <v>345.82740074011275</v>
      </c>
      <c r="N76" s="10">
        <f t="shared" si="16"/>
        <v>52.548274549875806</v>
      </c>
    </row>
    <row r="77" spans="6:14" x14ac:dyDescent="0.25">
      <c r="F77">
        <f t="shared" si="17"/>
        <v>74</v>
      </c>
      <c r="G77">
        <f t="shared" si="9"/>
        <v>2.0555555555555556E-2</v>
      </c>
      <c r="H77">
        <f t="shared" si="10"/>
        <v>7.7492618788548224</v>
      </c>
      <c r="I77" s="3">
        <f t="shared" si="11"/>
        <v>3.2909611273576509</v>
      </c>
      <c r="J77" s="4">
        <f t="shared" si="12"/>
        <v>2.9848780407186624</v>
      </c>
      <c r="K77" s="22">
        <f t="shared" si="13"/>
        <v>1.640961127357651</v>
      </c>
      <c r="L77" s="22">
        <f t="shared" si="14"/>
        <v>1.3348780407186625</v>
      </c>
      <c r="M77" s="9">
        <f t="shared" si="15"/>
        <v>351.61658812670208</v>
      </c>
      <c r="N77" s="10">
        <f t="shared" si="16"/>
        <v>57.206140281768398</v>
      </c>
    </row>
    <row r="78" spans="6:14" x14ac:dyDescent="0.25">
      <c r="F78">
        <f t="shared" si="17"/>
        <v>75</v>
      </c>
      <c r="G78">
        <f t="shared" si="9"/>
        <v>2.0833333333333332E-2</v>
      </c>
      <c r="H78">
        <f t="shared" si="10"/>
        <v>7.8539816339744819</v>
      </c>
      <c r="I78" s="3">
        <f t="shared" si="11"/>
        <v>3.3</v>
      </c>
      <c r="J78" s="4">
        <f t="shared" si="12"/>
        <v>3.0789419162443226</v>
      </c>
      <c r="K78" s="22">
        <f t="shared" si="13"/>
        <v>1.65</v>
      </c>
      <c r="L78" s="22">
        <f t="shared" si="14"/>
        <v>1.4289419162443227</v>
      </c>
      <c r="M78" s="9">
        <f t="shared" si="15"/>
        <v>353.55339059327372</v>
      </c>
      <c r="N78" s="10">
        <f t="shared" si="16"/>
        <v>61.237243569579412</v>
      </c>
    </row>
    <row r="79" spans="6:14" x14ac:dyDescent="0.25">
      <c r="F79">
        <f t="shared" si="17"/>
        <v>76</v>
      </c>
      <c r="G79">
        <f t="shared" si="9"/>
        <v>2.1111111111111112E-2</v>
      </c>
      <c r="H79">
        <f t="shared" si="10"/>
        <v>7.9587013890941423</v>
      </c>
      <c r="I79" s="3">
        <f t="shared" si="11"/>
        <v>3.2909611273576509</v>
      </c>
      <c r="J79" s="4">
        <f t="shared" si="12"/>
        <v>3.157350005110291</v>
      </c>
      <c r="K79" s="22">
        <f t="shared" si="13"/>
        <v>1.640961127357651</v>
      </c>
      <c r="L79" s="22">
        <f t="shared" si="14"/>
        <v>1.507350005110291</v>
      </c>
      <c r="M79" s="9">
        <f t="shared" si="15"/>
        <v>351.61658812670208</v>
      </c>
      <c r="N79" s="10">
        <f t="shared" si="16"/>
        <v>64.597418802125091</v>
      </c>
    </row>
    <row r="80" spans="6:14" x14ac:dyDescent="0.25">
      <c r="F80">
        <f t="shared" si="17"/>
        <v>77</v>
      </c>
      <c r="G80">
        <f t="shared" si="9"/>
        <v>2.1388888888888888E-2</v>
      </c>
      <c r="H80">
        <f t="shared" si="10"/>
        <v>8.0634211442138017</v>
      </c>
      <c r="I80" s="3">
        <f t="shared" si="11"/>
        <v>3.2639435412107796</v>
      </c>
      <c r="J80" s="4">
        <f t="shared" si="12"/>
        <v>3.2192432518870024</v>
      </c>
      <c r="K80" s="22">
        <f t="shared" si="13"/>
        <v>1.6139435412107797</v>
      </c>
      <c r="L80" s="22">
        <f t="shared" si="14"/>
        <v>1.5692432518870025</v>
      </c>
      <c r="M80" s="9">
        <f t="shared" si="15"/>
        <v>345.82740074011286</v>
      </c>
      <c r="N80" s="10">
        <f t="shared" si="16"/>
        <v>67.249851196395696</v>
      </c>
    </row>
    <row r="81" spans="6:14" x14ac:dyDescent="0.25">
      <c r="F81">
        <f t="shared" si="17"/>
        <v>78</v>
      </c>
      <c r="G81">
        <f t="shared" si="9"/>
        <v>2.1666666666666667E-2</v>
      </c>
      <c r="H81">
        <f t="shared" si="10"/>
        <v>8.1681408993334621</v>
      </c>
      <c r="I81" s="3">
        <f t="shared" si="11"/>
        <v>3.2192432518870033</v>
      </c>
      <c r="J81" s="4">
        <f t="shared" si="12"/>
        <v>3.2639435412107787</v>
      </c>
      <c r="K81" s="22">
        <f t="shared" si="13"/>
        <v>1.5692432518870034</v>
      </c>
      <c r="L81" s="22">
        <f t="shared" si="14"/>
        <v>1.6139435412107788</v>
      </c>
      <c r="M81" s="9">
        <f t="shared" si="15"/>
        <v>336.24925598197871</v>
      </c>
      <c r="N81" s="10">
        <f t="shared" si="16"/>
        <v>69.165480148022553</v>
      </c>
    </row>
    <row r="82" spans="6:14" x14ac:dyDescent="0.25">
      <c r="F82">
        <f t="shared" si="17"/>
        <v>79</v>
      </c>
      <c r="G82">
        <f t="shared" si="9"/>
        <v>2.1944444444444444E-2</v>
      </c>
      <c r="H82">
        <f t="shared" si="10"/>
        <v>8.2728606544531207</v>
      </c>
      <c r="I82" s="3">
        <f t="shared" si="11"/>
        <v>3.1573500051102923</v>
      </c>
      <c r="J82" s="4">
        <f t="shared" si="12"/>
        <v>3.2909611273576509</v>
      </c>
      <c r="K82" s="22">
        <f t="shared" si="13"/>
        <v>1.5073500051102924</v>
      </c>
      <c r="L82" s="22">
        <f t="shared" si="14"/>
        <v>1.640961127357651</v>
      </c>
      <c r="M82" s="9">
        <f t="shared" si="15"/>
        <v>322.98709401062575</v>
      </c>
      <c r="N82" s="10">
        <f t="shared" si="16"/>
        <v>70.323317625340408</v>
      </c>
    </row>
    <row r="83" spans="6:14" x14ac:dyDescent="0.25">
      <c r="F83">
        <f t="shared" si="17"/>
        <v>80</v>
      </c>
      <c r="G83">
        <f t="shared" si="9"/>
        <v>2.2222222222222223E-2</v>
      </c>
      <c r="H83">
        <f t="shared" si="10"/>
        <v>8.3775804095727811</v>
      </c>
      <c r="I83" s="3">
        <f t="shared" si="11"/>
        <v>3.0789419162443243</v>
      </c>
      <c r="J83" s="4">
        <f t="shared" si="12"/>
        <v>3.3</v>
      </c>
      <c r="K83" s="22">
        <f t="shared" si="13"/>
        <v>1.4289419162443244</v>
      </c>
      <c r="L83" s="22">
        <f t="shared" si="14"/>
        <v>1.65</v>
      </c>
      <c r="M83" s="9">
        <f t="shared" si="15"/>
        <v>306.18621784789747</v>
      </c>
      <c r="N83" s="10">
        <f t="shared" si="16"/>
        <v>70.710678118654755</v>
      </c>
    </row>
    <row r="84" spans="6:14" x14ac:dyDescent="0.25">
      <c r="F84">
        <f t="shared" si="17"/>
        <v>81</v>
      </c>
      <c r="G84">
        <f t="shared" si="9"/>
        <v>2.2499999999999999E-2</v>
      </c>
      <c r="H84">
        <f t="shared" si="10"/>
        <v>8.4823001646924396</v>
      </c>
      <c r="I84" s="3">
        <f t="shared" si="11"/>
        <v>2.984878040718665</v>
      </c>
      <c r="J84" s="4">
        <f t="shared" si="12"/>
        <v>3.2909611273576513</v>
      </c>
      <c r="K84" s="22">
        <f t="shared" si="13"/>
        <v>1.3348780407186651</v>
      </c>
      <c r="L84" s="22">
        <f t="shared" si="14"/>
        <v>1.6409611273576514</v>
      </c>
      <c r="M84" s="9">
        <f t="shared" si="15"/>
        <v>286.03070140884256</v>
      </c>
      <c r="N84" s="10">
        <f t="shared" si="16"/>
        <v>70.323317625340451</v>
      </c>
    </row>
    <row r="85" spans="6:14" x14ac:dyDescent="0.25">
      <c r="F85">
        <f t="shared" si="17"/>
        <v>82</v>
      </c>
      <c r="G85">
        <f t="shared" si="9"/>
        <v>2.2777777777777779E-2</v>
      </c>
      <c r="H85">
        <f t="shared" si="10"/>
        <v>8.5870199198121018</v>
      </c>
      <c r="I85" s="3">
        <f t="shared" si="11"/>
        <v>2.8761889620377001</v>
      </c>
      <c r="J85" s="4">
        <f t="shared" si="12"/>
        <v>3.2639435412107787</v>
      </c>
      <c r="K85" s="22">
        <f t="shared" si="13"/>
        <v>1.2261889620377002</v>
      </c>
      <c r="L85" s="22">
        <f t="shared" si="14"/>
        <v>1.6139435412107788</v>
      </c>
      <c r="M85" s="9">
        <f t="shared" si="15"/>
        <v>262.74137274937942</v>
      </c>
      <c r="N85" s="10">
        <f t="shared" si="16"/>
        <v>69.165480148022553</v>
      </c>
    </row>
    <row r="86" spans="6:14" x14ac:dyDescent="0.25">
      <c r="F86">
        <f t="shared" si="17"/>
        <v>83</v>
      </c>
      <c r="G86">
        <f t="shared" si="9"/>
        <v>2.3055555555555555E-2</v>
      </c>
      <c r="H86">
        <f t="shared" si="10"/>
        <v>8.6917396749317604</v>
      </c>
      <c r="I86" s="3">
        <f t="shared" si="11"/>
        <v>2.7540655004921168</v>
      </c>
      <c r="J86" s="4">
        <f t="shared" si="12"/>
        <v>3.2192432518870033</v>
      </c>
      <c r="K86" s="22">
        <f t="shared" si="13"/>
        <v>1.1040655004921169</v>
      </c>
      <c r="L86" s="22">
        <f t="shared" si="14"/>
        <v>1.5692432518870034</v>
      </c>
      <c r="M86" s="9">
        <f t="shared" si="15"/>
        <v>236.5733946279077</v>
      </c>
      <c r="N86" s="10">
        <f t="shared" si="16"/>
        <v>67.249851196395738</v>
      </c>
    </row>
    <row r="87" spans="6:14" x14ac:dyDescent="0.25">
      <c r="F87">
        <f t="shared" si="17"/>
        <v>84</v>
      </c>
      <c r="G87">
        <f t="shared" si="9"/>
        <v>2.3333333333333334E-2</v>
      </c>
      <c r="H87">
        <f t="shared" si="10"/>
        <v>8.7964594300514207</v>
      </c>
      <c r="I87" s="3">
        <f t="shared" si="11"/>
        <v>2.6198456662825809</v>
      </c>
      <c r="J87" s="4">
        <f t="shared" si="12"/>
        <v>3.157350005110291</v>
      </c>
      <c r="K87" s="22">
        <f t="shared" si="13"/>
        <v>0.96984566628258095</v>
      </c>
      <c r="L87" s="22">
        <f t="shared" si="14"/>
        <v>1.507350005110291</v>
      </c>
      <c r="M87" s="9">
        <f t="shared" si="15"/>
        <v>207.81346888872682</v>
      </c>
      <c r="N87" s="10">
        <f t="shared" si="16"/>
        <v>64.597418802125091</v>
      </c>
    </row>
    <row r="88" spans="6:14" x14ac:dyDescent="0.25">
      <c r="F88">
        <f t="shared" si="17"/>
        <v>85</v>
      </c>
      <c r="G88">
        <f t="shared" si="9"/>
        <v>2.361111111111111E-2</v>
      </c>
      <c r="H88">
        <f t="shared" si="10"/>
        <v>8.9011791851710793</v>
      </c>
      <c r="I88" s="3">
        <f t="shared" si="11"/>
        <v>2.4750000000000023</v>
      </c>
      <c r="J88" s="4">
        <f t="shared" si="12"/>
        <v>3.0789419162443243</v>
      </c>
      <c r="K88" s="22">
        <f t="shared" si="13"/>
        <v>0.8250000000000024</v>
      </c>
      <c r="L88" s="22">
        <f t="shared" si="14"/>
        <v>1.4289419162443244</v>
      </c>
      <c r="M88" s="9">
        <f t="shared" si="15"/>
        <v>176.77669529663743</v>
      </c>
      <c r="N88" s="10">
        <f t="shared" si="16"/>
        <v>61.237243569579491</v>
      </c>
    </row>
    <row r="89" spans="6:14" x14ac:dyDescent="0.25">
      <c r="F89">
        <f t="shared" si="17"/>
        <v>86</v>
      </c>
      <c r="G89">
        <f t="shared" si="9"/>
        <v>2.388888888888889E-2</v>
      </c>
      <c r="H89">
        <f t="shared" si="10"/>
        <v>9.0058989402907397</v>
      </c>
      <c r="I89" s="3">
        <f t="shared" si="11"/>
        <v>2.3211154610750717</v>
      </c>
      <c r="J89" s="4">
        <f t="shared" si="12"/>
        <v>2.9848780407186633</v>
      </c>
      <c r="K89" s="22">
        <f t="shared" si="13"/>
        <v>0.67111546107507181</v>
      </c>
      <c r="L89" s="22">
        <f t="shared" si="14"/>
        <v>1.3348780407186633</v>
      </c>
      <c r="M89" s="9">
        <f t="shared" si="15"/>
        <v>143.80311923797569</v>
      </c>
      <c r="N89" s="10">
        <f t="shared" si="16"/>
        <v>57.206140281768441</v>
      </c>
    </row>
    <row r="90" spans="6:14" x14ac:dyDescent="0.25">
      <c r="F90">
        <f t="shared" si="17"/>
        <v>87</v>
      </c>
      <c r="G90">
        <f t="shared" si="9"/>
        <v>2.4166666666666666E-2</v>
      </c>
      <c r="H90">
        <f t="shared" si="10"/>
        <v>9.1106186954104</v>
      </c>
      <c r="I90" s="3">
        <f t="shared" si="11"/>
        <v>2.159878040718664</v>
      </c>
      <c r="J90" s="4">
        <f t="shared" si="12"/>
        <v>2.8761889620377001</v>
      </c>
      <c r="K90" s="22">
        <f t="shared" si="13"/>
        <v>0.50987804071866405</v>
      </c>
      <c r="L90" s="22">
        <f t="shared" si="14"/>
        <v>1.2261889620377002</v>
      </c>
      <c r="M90" s="9">
        <f t="shared" si="15"/>
        <v>109.25400611220545</v>
      </c>
      <c r="N90" s="10">
        <f t="shared" si="16"/>
        <v>52.548274549875877</v>
      </c>
    </row>
    <row r="91" spans="6:14" x14ac:dyDescent="0.25">
      <c r="F91">
        <f t="shared" si="17"/>
        <v>88</v>
      </c>
      <c r="G91">
        <f t="shared" si="9"/>
        <v>2.4444444444444446E-2</v>
      </c>
      <c r="H91">
        <f t="shared" si="10"/>
        <v>9.2153384505300604</v>
      </c>
      <c r="I91" s="3">
        <f t="shared" si="11"/>
        <v>1.9930542898493024</v>
      </c>
      <c r="J91" s="4">
        <f t="shared" si="12"/>
        <v>2.7540655004921151</v>
      </c>
      <c r="K91" s="22">
        <f t="shared" si="13"/>
        <v>0.34305428984930253</v>
      </c>
      <c r="L91" s="22">
        <f t="shared" si="14"/>
        <v>1.1040655004921152</v>
      </c>
      <c r="M91" s="9">
        <f t="shared" si="15"/>
        <v>73.50788323259917</v>
      </c>
      <c r="N91" s="10">
        <f t="shared" si="16"/>
        <v>47.314678925581475</v>
      </c>
    </row>
    <row r="92" spans="6:14" x14ac:dyDescent="0.25">
      <c r="F92">
        <f t="shared" si="17"/>
        <v>89</v>
      </c>
      <c r="G92">
        <f t="shared" si="9"/>
        <v>2.4722222222222222E-2</v>
      </c>
      <c r="H92">
        <f t="shared" si="10"/>
        <v>9.320058205649719</v>
      </c>
      <c r="I92" s="3">
        <f t="shared" si="11"/>
        <v>1.8224719643916296</v>
      </c>
      <c r="J92" s="4">
        <f t="shared" si="12"/>
        <v>2.6198456662825809</v>
      </c>
      <c r="K92" s="22">
        <f t="shared" si="13"/>
        <v>0.17247196439162971</v>
      </c>
      <c r="L92" s="22">
        <f t="shared" si="14"/>
        <v>0.96984566628258095</v>
      </c>
      <c r="M92" s="9">
        <f t="shared" si="15"/>
        <v>36.956392601783676</v>
      </c>
      <c r="N92" s="10">
        <f t="shared" si="16"/>
        <v>41.562693777745359</v>
      </c>
    </row>
    <row r="93" spans="6:14" x14ac:dyDescent="0.25">
      <c r="F93">
        <f t="shared" si="17"/>
        <v>90</v>
      </c>
      <c r="G93">
        <f t="shared" si="9"/>
        <v>2.5000000000000001E-2</v>
      </c>
      <c r="H93">
        <f t="shared" si="10"/>
        <v>9.4247779607693793</v>
      </c>
      <c r="I93" s="3">
        <f t="shared" si="11"/>
        <v>1.6500000000000006</v>
      </c>
      <c r="J93" s="4">
        <f t="shared" si="12"/>
        <v>2.4749999999999996</v>
      </c>
      <c r="K93" s="22">
        <f t="shared" si="13"/>
        <v>0</v>
      </c>
      <c r="L93" s="22">
        <f t="shared" si="14"/>
        <v>0.82499999999999973</v>
      </c>
      <c r="M93" s="9">
        <f t="shared" si="15"/>
        <v>0</v>
      </c>
      <c r="N93" s="10">
        <f t="shared" si="16"/>
        <v>35.35533905932737</v>
      </c>
    </row>
    <row r="94" spans="6:14" x14ac:dyDescent="0.25">
      <c r="F94">
        <f t="shared" si="17"/>
        <v>91</v>
      </c>
      <c r="G94">
        <f t="shared" si="9"/>
        <v>2.5277777777777777E-2</v>
      </c>
      <c r="H94">
        <f t="shared" si="10"/>
        <v>9.5294977158890379</v>
      </c>
      <c r="I94" s="3">
        <f t="shared" si="11"/>
        <v>1.4775280356083742</v>
      </c>
      <c r="J94" s="4">
        <f t="shared" si="12"/>
        <v>2.3211154610750717</v>
      </c>
      <c r="K94" s="22">
        <f t="shared" si="13"/>
        <v>-0.17247196439162571</v>
      </c>
      <c r="L94" s="22">
        <f t="shared" si="14"/>
        <v>0.67111546107507181</v>
      </c>
      <c r="M94" s="9">
        <f t="shared" si="15"/>
        <v>-36.956392601782824</v>
      </c>
      <c r="N94" s="10">
        <f t="shared" si="16"/>
        <v>28.760623847595141</v>
      </c>
    </row>
    <row r="95" spans="6:14" x14ac:dyDescent="0.25">
      <c r="F95">
        <f t="shared" si="17"/>
        <v>92</v>
      </c>
      <c r="G95">
        <f t="shared" si="9"/>
        <v>2.5555555555555557E-2</v>
      </c>
      <c r="H95">
        <f t="shared" si="10"/>
        <v>9.6342174710086983</v>
      </c>
      <c r="I95" s="3">
        <f t="shared" si="11"/>
        <v>1.3069457101506985</v>
      </c>
      <c r="J95" s="4">
        <f t="shared" si="12"/>
        <v>2.159878040718664</v>
      </c>
      <c r="K95" s="22">
        <f t="shared" si="13"/>
        <v>-0.34305428984930142</v>
      </c>
      <c r="L95" s="22">
        <f t="shared" si="14"/>
        <v>0.50987804071866405</v>
      </c>
      <c r="M95" s="9">
        <f t="shared" si="15"/>
        <v>-73.507883232598928</v>
      </c>
      <c r="N95" s="10">
        <f t="shared" si="16"/>
        <v>21.850801222441092</v>
      </c>
    </row>
    <row r="96" spans="6:14" x14ac:dyDescent="0.25">
      <c r="F96">
        <f t="shared" si="17"/>
        <v>93</v>
      </c>
      <c r="G96">
        <f t="shared" si="9"/>
        <v>2.5833333333333333E-2</v>
      </c>
      <c r="H96">
        <f t="shared" si="10"/>
        <v>9.7389372261283587</v>
      </c>
      <c r="I96" s="3">
        <f t="shared" si="11"/>
        <v>1.1401219592813372</v>
      </c>
      <c r="J96" s="4">
        <f t="shared" si="12"/>
        <v>1.9930542898493024</v>
      </c>
      <c r="K96" s="22">
        <f t="shared" si="13"/>
        <v>-0.50987804071866272</v>
      </c>
      <c r="L96" s="22">
        <f t="shared" si="14"/>
        <v>0.34305428984930253</v>
      </c>
      <c r="M96" s="9">
        <f t="shared" si="15"/>
        <v>-109.25400611220518</v>
      </c>
      <c r="N96" s="10">
        <f t="shared" si="16"/>
        <v>14.701576646519833</v>
      </c>
    </row>
    <row r="97" spans="6:14" x14ac:dyDescent="0.25">
      <c r="F97">
        <f t="shared" si="17"/>
        <v>94</v>
      </c>
      <c r="G97">
        <f t="shared" si="9"/>
        <v>2.6111111111111113E-2</v>
      </c>
      <c r="H97">
        <f t="shared" si="10"/>
        <v>9.843656981248019</v>
      </c>
      <c r="I97" s="3">
        <f t="shared" si="11"/>
        <v>0.97888453892492933</v>
      </c>
      <c r="J97" s="4">
        <f t="shared" si="12"/>
        <v>1.8224719643916267</v>
      </c>
      <c r="K97" s="22">
        <f t="shared" si="13"/>
        <v>-0.67111546107507059</v>
      </c>
      <c r="L97" s="22">
        <f t="shared" si="14"/>
        <v>0.17247196439162682</v>
      </c>
      <c r="M97" s="9">
        <f t="shared" si="15"/>
        <v>-143.80311923797544</v>
      </c>
      <c r="N97" s="10">
        <f t="shared" si="16"/>
        <v>7.3912785203566118</v>
      </c>
    </row>
    <row r="98" spans="6:14" x14ac:dyDescent="0.25">
      <c r="F98">
        <f t="shared" si="17"/>
        <v>95</v>
      </c>
      <c r="G98">
        <f t="shared" si="9"/>
        <v>2.6388888888888889E-2</v>
      </c>
      <c r="H98">
        <f t="shared" si="10"/>
        <v>9.9483767363676776</v>
      </c>
      <c r="I98" s="3">
        <f t="shared" si="11"/>
        <v>0.82500000000000129</v>
      </c>
      <c r="J98" s="4">
        <f t="shared" si="12"/>
        <v>1.6500000000000006</v>
      </c>
      <c r="K98" s="22">
        <f t="shared" si="13"/>
        <v>-0.82499999999999862</v>
      </c>
      <c r="L98" s="22">
        <f t="shared" si="14"/>
        <v>0</v>
      </c>
      <c r="M98" s="9">
        <f t="shared" si="15"/>
        <v>-176.7766952966366</v>
      </c>
      <c r="N98" s="10">
        <f t="shared" si="16"/>
        <v>0</v>
      </c>
    </row>
    <row r="99" spans="6:14" x14ac:dyDescent="0.25">
      <c r="F99">
        <f t="shared" si="17"/>
        <v>96</v>
      </c>
      <c r="G99">
        <f t="shared" si="9"/>
        <v>2.6666666666666668E-2</v>
      </c>
      <c r="H99">
        <f t="shared" si="10"/>
        <v>10.053096491487338</v>
      </c>
      <c r="I99" s="3">
        <f t="shared" si="11"/>
        <v>0.68015433371741985</v>
      </c>
      <c r="J99" s="4">
        <f t="shared" si="12"/>
        <v>1.4775280356083713</v>
      </c>
      <c r="K99" s="22">
        <f t="shared" si="13"/>
        <v>-0.96984566628258007</v>
      </c>
      <c r="L99" s="22">
        <f t="shared" si="14"/>
        <v>-0.1724719643916286</v>
      </c>
      <c r="M99" s="9">
        <f t="shared" si="15"/>
        <v>-207.81346888872659</v>
      </c>
      <c r="N99" s="10">
        <f t="shared" si="16"/>
        <v>-7.3912785203566882</v>
      </c>
    </row>
    <row r="100" spans="6:14" x14ac:dyDescent="0.25">
      <c r="F100">
        <f t="shared" si="17"/>
        <v>97</v>
      </c>
      <c r="G100">
        <f t="shared" si="9"/>
        <v>2.6944444444444444E-2</v>
      </c>
      <c r="H100">
        <f t="shared" si="10"/>
        <v>10.157816246606997</v>
      </c>
      <c r="I100" s="3">
        <f t="shared" si="11"/>
        <v>0.54593449950788586</v>
      </c>
      <c r="J100" s="4">
        <f t="shared" si="12"/>
        <v>1.3069457101506985</v>
      </c>
      <c r="K100" s="22">
        <f t="shared" si="13"/>
        <v>-1.104065500492114</v>
      </c>
      <c r="L100" s="22">
        <f t="shared" si="14"/>
        <v>-0.34305428984930142</v>
      </c>
      <c r="M100" s="9">
        <f t="shared" si="15"/>
        <v>-236.57339462790713</v>
      </c>
      <c r="N100" s="10">
        <f t="shared" si="16"/>
        <v>-14.701576646519786</v>
      </c>
    </row>
    <row r="101" spans="6:14" x14ac:dyDescent="0.25">
      <c r="F101">
        <f t="shared" si="17"/>
        <v>98</v>
      </c>
      <c r="G101">
        <f t="shared" si="9"/>
        <v>2.7222222222222221E-2</v>
      </c>
      <c r="H101">
        <f t="shared" si="10"/>
        <v>10.262536001726657</v>
      </c>
      <c r="I101" s="3">
        <f t="shared" si="11"/>
        <v>0.42381103796230057</v>
      </c>
      <c r="J101" s="4">
        <f t="shared" si="12"/>
        <v>1.1401219592813372</v>
      </c>
      <c r="K101" s="22">
        <f t="shared" si="13"/>
        <v>-1.2261889620376993</v>
      </c>
      <c r="L101" s="22">
        <f t="shared" si="14"/>
        <v>-0.50987804071866272</v>
      </c>
      <c r="M101" s="9">
        <f t="shared" si="15"/>
        <v>-262.74137274937925</v>
      </c>
      <c r="N101" s="10">
        <f t="shared" si="16"/>
        <v>-21.850801222441035</v>
      </c>
    </row>
    <row r="102" spans="6:14" x14ac:dyDescent="0.25">
      <c r="F102">
        <f t="shared" si="17"/>
        <v>99</v>
      </c>
      <c r="G102">
        <f t="shared" si="9"/>
        <v>2.75E-2</v>
      </c>
      <c r="H102">
        <f t="shared" si="10"/>
        <v>10.367255756846317</v>
      </c>
      <c r="I102" s="3">
        <f t="shared" si="11"/>
        <v>0.31512195928133702</v>
      </c>
      <c r="J102" s="4">
        <f t="shared" si="12"/>
        <v>0.97888453892492933</v>
      </c>
      <c r="K102" s="22">
        <f t="shared" si="13"/>
        <v>-1.3348780407186629</v>
      </c>
      <c r="L102" s="22">
        <f t="shared" si="14"/>
        <v>-0.67111546107507059</v>
      </c>
      <c r="M102" s="9">
        <f t="shared" si="15"/>
        <v>-286.03070140884211</v>
      </c>
      <c r="N102" s="10">
        <f t="shared" si="16"/>
        <v>-28.760623847595085</v>
      </c>
    </row>
    <row r="103" spans="6:14" x14ac:dyDescent="0.25">
      <c r="F103">
        <f t="shared" si="17"/>
        <v>100</v>
      </c>
      <c r="G103">
        <f t="shared" si="9"/>
        <v>2.7777777777777776E-2</v>
      </c>
      <c r="H103">
        <f t="shared" si="10"/>
        <v>10.471975511965976</v>
      </c>
      <c r="I103" s="3">
        <f t="shared" si="11"/>
        <v>0.22105808375567748</v>
      </c>
      <c r="J103" s="4">
        <f t="shared" si="12"/>
        <v>0.82500000000000129</v>
      </c>
      <c r="K103" s="22">
        <f t="shared" si="13"/>
        <v>-1.4289419162443224</v>
      </c>
      <c r="L103" s="22">
        <f t="shared" si="14"/>
        <v>-0.82499999999999862</v>
      </c>
      <c r="M103" s="9">
        <f t="shared" si="15"/>
        <v>-306.18621784789701</v>
      </c>
      <c r="N103" s="10">
        <f t="shared" si="16"/>
        <v>-35.355339059327321</v>
      </c>
    </row>
    <row r="104" spans="6:14" x14ac:dyDescent="0.25">
      <c r="F104">
        <f t="shared" si="17"/>
        <v>101</v>
      </c>
      <c r="G104">
        <f t="shared" si="9"/>
        <v>2.8055555555555556E-2</v>
      </c>
      <c r="H104">
        <f t="shared" si="10"/>
        <v>10.576695267085636</v>
      </c>
      <c r="I104" s="3">
        <f t="shared" si="11"/>
        <v>0.14264999488970909</v>
      </c>
      <c r="J104" s="4">
        <f t="shared" si="12"/>
        <v>0.68015433371741985</v>
      </c>
      <c r="K104" s="22">
        <f t="shared" si="13"/>
        <v>-1.5073500051102908</v>
      </c>
      <c r="L104" s="22">
        <f t="shared" si="14"/>
        <v>-0.96984566628258007</v>
      </c>
      <c r="M104" s="9">
        <f t="shared" si="15"/>
        <v>-322.98709401062541</v>
      </c>
      <c r="N104" s="10">
        <f t="shared" si="16"/>
        <v>-41.562693777745324</v>
      </c>
    </row>
    <row r="105" spans="6:14" x14ac:dyDescent="0.25">
      <c r="F105">
        <f t="shared" si="17"/>
        <v>102</v>
      </c>
      <c r="G105">
        <f t="shared" si="9"/>
        <v>2.8333333333333332E-2</v>
      </c>
      <c r="H105">
        <f t="shared" si="10"/>
        <v>10.681415022205295</v>
      </c>
      <c r="I105" s="3">
        <f t="shared" si="11"/>
        <v>8.0756748112997823E-2</v>
      </c>
      <c r="J105" s="4">
        <f t="shared" si="12"/>
        <v>0.54593449950788586</v>
      </c>
      <c r="K105" s="22">
        <f t="shared" si="13"/>
        <v>-1.5692432518870021</v>
      </c>
      <c r="L105" s="22">
        <f t="shared" si="14"/>
        <v>-1.104065500492114</v>
      </c>
      <c r="M105" s="9">
        <f t="shared" si="15"/>
        <v>-336.24925598197848</v>
      </c>
      <c r="N105" s="10">
        <f t="shared" si="16"/>
        <v>-47.314678925581426</v>
      </c>
    </row>
    <row r="106" spans="6:14" x14ac:dyDescent="0.25">
      <c r="F106">
        <f t="shared" si="17"/>
        <v>103</v>
      </c>
      <c r="G106">
        <f t="shared" si="9"/>
        <v>2.8611111111111111E-2</v>
      </c>
      <c r="H106">
        <f t="shared" si="10"/>
        <v>10.786134777324955</v>
      </c>
      <c r="I106" s="3">
        <f t="shared" si="11"/>
        <v>3.6056458789221146E-2</v>
      </c>
      <c r="J106" s="4">
        <f t="shared" si="12"/>
        <v>0.42381103796230057</v>
      </c>
      <c r="K106" s="22">
        <f t="shared" si="13"/>
        <v>-1.6139435412107788</v>
      </c>
      <c r="L106" s="22">
        <f t="shared" si="14"/>
        <v>-1.2261889620376993</v>
      </c>
      <c r="M106" s="9">
        <f t="shared" si="15"/>
        <v>-345.82740074011275</v>
      </c>
      <c r="N106" s="10">
        <f t="shared" si="16"/>
        <v>-52.548274549875842</v>
      </c>
    </row>
    <row r="107" spans="6:14" x14ac:dyDescent="0.25">
      <c r="F107">
        <f t="shared" si="17"/>
        <v>104</v>
      </c>
      <c r="G107">
        <f t="shared" si="9"/>
        <v>2.8888888888888888E-2</v>
      </c>
      <c r="H107">
        <f t="shared" si="10"/>
        <v>10.890854532444616</v>
      </c>
      <c r="I107" s="3">
        <f t="shared" si="11"/>
        <v>9.0388726423491494E-3</v>
      </c>
      <c r="J107" s="4">
        <f t="shared" si="12"/>
        <v>0.31512195928133702</v>
      </c>
      <c r="K107" s="22">
        <f t="shared" si="13"/>
        <v>-1.6409611273576508</v>
      </c>
      <c r="L107" s="22">
        <f t="shared" si="14"/>
        <v>-1.3348780407186629</v>
      </c>
      <c r="M107" s="9">
        <f t="shared" si="15"/>
        <v>-351.61658812670208</v>
      </c>
      <c r="N107" s="10">
        <f t="shared" si="16"/>
        <v>-57.20614028176842</v>
      </c>
    </row>
    <row r="108" spans="6:14" x14ac:dyDescent="0.25">
      <c r="F108">
        <f t="shared" si="17"/>
        <v>105</v>
      </c>
      <c r="G108">
        <f t="shared" si="9"/>
        <v>2.9166666666666667E-2</v>
      </c>
      <c r="H108">
        <f t="shared" si="10"/>
        <v>10.995574287564276</v>
      </c>
      <c r="I108" s="3">
        <f t="shared" si="11"/>
        <v>0</v>
      </c>
      <c r="J108" s="4">
        <f t="shared" si="12"/>
        <v>0.22105808375567615</v>
      </c>
      <c r="K108" s="22">
        <f t="shared" si="13"/>
        <v>-1.65</v>
      </c>
      <c r="L108" s="22">
        <f t="shared" si="14"/>
        <v>-1.4289419162443238</v>
      </c>
      <c r="M108" s="9">
        <f t="shared" si="15"/>
        <v>-353.55339059327372</v>
      </c>
      <c r="N108" s="10">
        <f t="shared" si="16"/>
        <v>-61.237243569579462</v>
      </c>
    </row>
    <row r="109" spans="6:14" x14ac:dyDescent="0.25">
      <c r="F109">
        <f t="shared" si="17"/>
        <v>106</v>
      </c>
      <c r="G109">
        <f t="shared" si="9"/>
        <v>2.9444444444444443E-2</v>
      </c>
      <c r="H109">
        <f t="shared" si="10"/>
        <v>11.100294042683934</v>
      </c>
      <c r="I109" s="3">
        <f t="shared" si="11"/>
        <v>9.0388726423487054E-3</v>
      </c>
      <c r="J109" s="4">
        <f t="shared" si="12"/>
        <v>0.14264999488970909</v>
      </c>
      <c r="K109" s="22">
        <f t="shared" si="13"/>
        <v>-1.6409611273576512</v>
      </c>
      <c r="L109" s="22">
        <f t="shared" si="14"/>
        <v>-1.5073500051102908</v>
      </c>
      <c r="M109" s="9">
        <f t="shared" si="15"/>
        <v>-351.6165881267022</v>
      </c>
      <c r="N109" s="10">
        <f t="shared" si="16"/>
        <v>-64.597418802125077</v>
      </c>
    </row>
    <row r="110" spans="6:14" x14ac:dyDescent="0.25">
      <c r="F110">
        <f t="shared" si="17"/>
        <v>107</v>
      </c>
      <c r="G110">
        <f t="shared" si="9"/>
        <v>2.9722222222222223E-2</v>
      </c>
      <c r="H110">
        <f t="shared" si="10"/>
        <v>11.205013797803595</v>
      </c>
      <c r="I110" s="3">
        <f t="shared" si="11"/>
        <v>3.605645878922048E-2</v>
      </c>
      <c r="J110" s="4">
        <f t="shared" si="12"/>
        <v>8.0756748112996934E-2</v>
      </c>
      <c r="K110" s="22">
        <f t="shared" si="13"/>
        <v>-1.6139435412107794</v>
      </c>
      <c r="L110" s="22">
        <f t="shared" si="14"/>
        <v>-1.569243251887003</v>
      </c>
      <c r="M110" s="9">
        <f t="shared" si="15"/>
        <v>-345.82740074011286</v>
      </c>
      <c r="N110" s="10">
        <f t="shared" si="16"/>
        <v>-67.249851196395724</v>
      </c>
    </row>
    <row r="111" spans="6:14" x14ac:dyDescent="0.25">
      <c r="F111">
        <f t="shared" si="17"/>
        <v>108</v>
      </c>
      <c r="G111">
        <f t="shared" si="9"/>
        <v>0.03</v>
      </c>
      <c r="H111">
        <f t="shared" si="10"/>
        <v>11.309733552923253</v>
      </c>
      <c r="I111" s="3">
        <f t="shared" si="11"/>
        <v>8.075674811299538E-2</v>
      </c>
      <c r="J111" s="4">
        <f t="shared" si="12"/>
        <v>3.6056458789221146E-2</v>
      </c>
      <c r="K111" s="22">
        <f t="shared" si="13"/>
        <v>-1.5692432518870045</v>
      </c>
      <c r="L111" s="22">
        <f t="shared" si="14"/>
        <v>-1.6139435412107788</v>
      </c>
      <c r="M111" s="9">
        <f t="shared" si="15"/>
        <v>-336.24925598197899</v>
      </c>
      <c r="N111" s="10">
        <f t="shared" si="16"/>
        <v>-69.165480148022553</v>
      </c>
    </row>
    <row r="112" spans="6:14" x14ac:dyDescent="0.25">
      <c r="F112">
        <f t="shared" si="17"/>
        <v>109</v>
      </c>
      <c r="G112">
        <f t="shared" si="9"/>
        <v>3.0277777777777778E-2</v>
      </c>
      <c r="H112">
        <f t="shared" si="10"/>
        <v>11.414453308042914</v>
      </c>
      <c r="I112" s="3">
        <f t="shared" si="11"/>
        <v>0.14264999488970753</v>
      </c>
      <c r="J112" s="4">
        <f t="shared" si="12"/>
        <v>9.0388726423491494E-3</v>
      </c>
      <c r="K112" s="22">
        <f t="shared" si="13"/>
        <v>-1.5073500051102924</v>
      </c>
      <c r="L112" s="22">
        <f t="shared" si="14"/>
        <v>-1.6409611273576508</v>
      </c>
      <c r="M112" s="9">
        <f t="shared" si="15"/>
        <v>-322.98709401062575</v>
      </c>
      <c r="N112" s="10">
        <f t="shared" si="16"/>
        <v>-70.323317625340408</v>
      </c>
    </row>
    <row r="113" spans="6:14" x14ac:dyDescent="0.25">
      <c r="F113">
        <f t="shared" si="17"/>
        <v>110</v>
      </c>
      <c r="G113">
        <f t="shared" si="9"/>
        <v>3.0555555555555555E-2</v>
      </c>
      <c r="H113">
        <f t="shared" si="10"/>
        <v>11.519173063162574</v>
      </c>
      <c r="I113" s="3">
        <f t="shared" si="11"/>
        <v>0.22105808375567548</v>
      </c>
      <c r="J113" s="4">
        <f t="shared" si="12"/>
        <v>0</v>
      </c>
      <c r="K113" s="22">
        <f t="shared" si="13"/>
        <v>-1.4289419162443244</v>
      </c>
      <c r="L113" s="22">
        <f t="shared" si="14"/>
        <v>-1.65</v>
      </c>
      <c r="M113" s="9">
        <f t="shared" si="15"/>
        <v>-306.18621784789747</v>
      </c>
      <c r="N113" s="10">
        <f t="shared" si="16"/>
        <v>-70.710678118654755</v>
      </c>
    </row>
    <row r="114" spans="6:14" x14ac:dyDescent="0.25">
      <c r="F114">
        <f t="shared" si="17"/>
        <v>111</v>
      </c>
      <c r="G114">
        <f t="shared" si="9"/>
        <v>3.0833333333333334E-2</v>
      </c>
      <c r="H114">
        <f t="shared" si="10"/>
        <v>11.623892818282235</v>
      </c>
      <c r="I114" s="3">
        <f t="shared" si="11"/>
        <v>0.31512195928133635</v>
      </c>
      <c r="J114" s="4">
        <f t="shared" si="12"/>
        <v>9.0388726423491494E-3</v>
      </c>
      <c r="K114" s="22">
        <f t="shared" si="13"/>
        <v>-1.3348780407186636</v>
      </c>
      <c r="L114" s="22">
        <f t="shared" si="14"/>
        <v>-1.6409611273576508</v>
      </c>
      <c r="M114" s="9">
        <f t="shared" si="15"/>
        <v>-286.03070140884222</v>
      </c>
      <c r="N114" s="10">
        <f t="shared" si="16"/>
        <v>-70.323317625340408</v>
      </c>
    </row>
    <row r="115" spans="6:14" x14ac:dyDescent="0.25">
      <c r="F115">
        <f t="shared" si="17"/>
        <v>112</v>
      </c>
      <c r="G115">
        <f t="shared" si="9"/>
        <v>3.111111111111111E-2</v>
      </c>
      <c r="H115">
        <f t="shared" si="10"/>
        <v>11.728612573401893</v>
      </c>
      <c r="I115" s="3">
        <f t="shared" si="11"/>
        <v>0.42381103796229769</v>
      </c>
      <c r="J115" s="4">
        <f t="shared" si="12"/>
        <v>3.605645878922048E-2</v>
      </c>
      <c r="K115" s="22">
        <f t="shared" si="13"/>
        <v>-1.2261889620377022</v>
      </c>
      <c r="L115" s="22">
        <f t="shared" si="14"/>
        <v>-1.6139435412107794</v>
      </c>
      <c r="M115" s="9">
        <f t="shared" si="15"/>
        <v>-262.74137274937982</v>
      </c>
      <c r="N115" s="10">
        <f t="shared" si="16"/>
        <v>-69.165480148022567</v>
      </c>
    </row>
    <row r="116" spans="6:14" x14ac:dyDescent="0.25">
      <c r="F116">
        <f t="shared" si="17"/>
        <v>113</v>
      </c>
      <c r="G116">
        <f t="shared" si="9"/>
        <v>3.138888888888889E-2</v>
      </c>
      <c r="H116">
        <f t="shared" si="10"/>
        <v>11.833332328521553</v>
      </c>
      <c r="I116" s="3">
        <f t="shared" si="11"/>
        <v>0.54593449950788253</v>
      </c>
      <c r="J116" s="4">
        <f t="shared" si="12"/>
        <v>8.0756748112996268E-2</v>
      </c>
      <c r="K116" s="22">
        <f t="shared" si="13"/>
        <v>-1.1040655004921174</v>
      </c>
      <c r="L116" s="22">
        <f t="shared" si="14"/>
        <v>-1.5692432518870036</v>
      </c>
      <c r="M116" s="9">
        <f t="shared" si="15"/>
        <v>-236.57339462790782</v>
      </c>
      <c r="N116" s="10">
        <f t="shared" si="16"/>
        <v>-67.249851196395753</v>
      </c>
    </row>
    <row r="117" spans="6:14" x14ac:dyDescent="0.25">
      <c r="F117">
        <f t="shared" si="17"/>
        <v>114</v>
      </c>
      <c r="G117">
        <f t="shared" si="9"/>
        <v>3.1666666666666669E-2</v>
      </c>
      <c r="H117">
        <f t="shared" si="10"/>
        <v>11.938052083641214</v>
      </c>
      <c r="I117" s="3">
        <f t="shared" si="11"/>
        <v>0.68015433371741874</v>
      </c>
      <c r="J117" s="4">
        <f t="shared" si="12"/>
        <v>0.14264999488970864</v>
      </c>
      <c r="K117" s="22">
        <f t="shared" si="13"/>
        <v>-0.96984566628258118</v>
      </c>
      <c r="L117" s="22">
        <f t="shared" si="14"/>
        <v>-1.5073500051102913</v>
      </c>
      <c r="M117" s="9">
        <f t="shared" si="15"/>
        <v>-207.81346888872685</v>
      </c>
      <c r="N117" s="10">
        <f t="shared" si="16"/>
        <v>-64.597418802125105</v>
      </c>
    </row>
    <row r="118" spans="6:14" x14ac:dyDescent="0.25">
      <c r="F118">
        <f t="shared" si="17"/>
        <v>115</v>
      </c>
      <c r="G118">
        <f t="shared" si="9"/>
        <v>3.1944444444444442E-2</v>
      </c>
      <c r="H118">
        <f t="shared" si="10"/>
        <v>12.042771838760872</v>
      </c>
      <c r="I118" s="3">
        <f t="shared" si="11"/>
        <v>0.82499999999999762</v>
      </c>
      <c r="J118" s="4">
        <f t="shared" si="12"/>
        <v>0.22105808375567548</v>
      </c>
      <c r="K118" s="22">
        <f t="shared" si="13"/>
        <v>-0.82500000000000229</v>
      </c>
      <c r="L118" s="22">
        <f t="shared" si="14"/>
        <v>-1.4289419162443244</v>
      </c>
      <c r="M118" s="9">
        <f t="shared" si="15"/>
        <v>-176.7766952966374</v>
      </c>
      <c r="N118" s="10">
        <f t="shared" si="16"/>
        <v>-61.237243569579491</v>
      </c>
    </row>
    <row r="119" spans="6:14" x14ac:dyDescent="0.25">
      <c r="F119">
        <f t="shared" si="17"/>
        <v>116</v>
      </c>
      <c r="G119">
        <f t="shared" si="9"/>
        <v>3.2222222222222222E-2</v>
      </c>
      <c r="H119">
        <f t="shared" si="10"/>
        <v>12.147491593880533</v>
      </c>
      <c r="I119" s="3">
        <f t="shared" si="11"/>
        <v>0.97888453892492799</v>
      </c>
      <c r="J119" s="4">
        <f t="shared" si="12"/>
        <v>0.31512195928133635</v>
      </c>
      <c r="K119" s="22">
        <f t="shared" si="13"/>
        <v>-0.67111546107507192</v>
      </c>
      <c r="L119" s="22">
        <f t="shared" si="14"/>
        <v>-1.3348780407186636</v>
      </c>
      <c r="M119" s="9">
        <f t="shared" si="15"/>
        <v>-143.80311923797572</v>
      </c>
      <c r="N119" s="10">
        <f t="shared" si="16"/>
        <v>-57.206140281768455</v>
      </c>
    </row>
    <row r="120" spans="6:14" x14ac:dyDescent="0.25">
      <c r="F120">
        <f t="shared" si="17"/>
        <v>117</v>
      </c>
      <c r="G120">
        <f t="shared" si="9"/>
        <v>3.2500000000000001E-2</v>
      </c>
      <c r="H120">
        <f t="shared" si="10"/>
        <v>12.252211349000193</v>
      </c>
      <c r="I120" s="3">
        <f t="shared" si="11"/>
        <v>1.1401219592813359</v>
      </c>
      <c r="J120" s="4">
        <f t="shared" si="12"/>
        <v>0.42381103796229969</v>
      </c>
      <c r="K120" s="22">
        <f t="shared" si="13"/>
        <v>-0.50987804071866405</v>
      </c>
      <c r="L120" s="22">
        <f t="shared" si="14"/>
        <v>-1.2261889620377002</v>
      </c>
      <c r="M120" s="9">
        <f t="shared" si="15"/>
        <v>-109.25400611220545</v>
      </c>
      <c r="N120" s="10">
        <f t="shared" si="16"/>
        <v>-52.548274549875877</v>
      </c>
    </row>
    <row r="121" spans="6:14" x14ac:dyDescent="0.25">
      <c r="F121">
        <f t="shared" si="17"/>
        <v>118</v>
      </c>
      <c r="G121">
        <f t="shared" si="9"/>
        <v>3.2777777777777781E-2</v>
      </c>
      <c r="H121">
        <f t="shared" si="10"/>
        <v>12.356931104119854</v>
      </c>
      <c r="I121" s="3">
        <f t="shared" si="11"/>
        <v>1.3069457101506972</v>
      </c>
      <c r="J121" s="4">
        <f t="shared" si="12"/>
        <v>0.54593449950788475</v>
      </c>
      <c r="K121" s="22">
        <f t="shared" si="13"/>
        <v>-0.34305428984930275</v>
      </c>
      <c r="L121" s="22">
        <f t="shared" si="14"/>
        <v>-1.1040655004921152</v>
      </c>
      <c r="M121" s="9">
        <f t="shared" si="15"/>
        <v>-73.507883232599212</v>
      </c>
      <c r="N121" s="10">
        <f t="shared" si="16"/>
        <v>-47.314678925581475</v>
      </c>
    </row>
    <row r="122" spans="6:14" x14ac:dyDescent="0.25">
      <c r="F122">
        <f t="shared" si="17"/>
        <v>119</v>
      </c>
      <c r="G122">
        <f t="shared" si="9"/>
        <v>3.3055555555555553E-2</v>
      </c>
      <c r="H122">
        <f t="shared" si="10"/>
        <v>12.46165085923951</v>
      </c>
      <c r="I122" s="3">
        <f t="shared" si="11"/>
        <v>1.4775280356083671</v>
      </c>
      <c r="J122" s="4">
        <f t="shared" si="12"/>
        <v>0.6801543337174164</v>
      </c>
      <c r="K122" s="22">
        <f t="shared" si="13"/>
        <v>-0.17247196439163281</v>
      </c>
      <c r="L122" s="22">
        <f t="shared" si="14"/>
        <v>-0.96984566628258351</v>
      </c>
      <c r="M122" s="9">
        <f t="shared" si="15"/>
        <v>-36.956392601784344</v>
      </c>
      <c r="N122" s="10">
        <f t="shared" si="16"/>
        <v>-41.562693777745473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0</xdr:col>
                    <xdr:colOff>9525</xdr:colOff>
                    <xdr:row>18</xdr:row>
                    <xdr:rowOff>28575</xdr:rowOff>
                  </from>
                  <to>
                    <xdr:col>0</xdr:col>
                    <xdr:colOff>571500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2</xdr:col>
                    <xdr:colOff>38100</xdr:colOff>
                    <xdr:row>18</xdr:row>
                    <xdr:rowOff>0</xdr:rowOff>
                  </from>
                  <to>
                    <xdr:col>2</xdr:col>
                    <xdr:colOff>600075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Spinner 4">
              <controlPr defaultSize="0" autoPict="0">
                <anchor moveWithCells="1" sizeWithCells="1">
                  <from>
                    <xdr:col>4</xdr:col>
                    <xdr:colOff>38100</xdr:colOff>
                    <xdr:row>18</xdr:row>
                    <xdr:rowOff>0</xdr:rowOff>
                  </from>
                  <to>
                    <xdr:col>4</xdr:col>
                    <xdr:colOff>600075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Roberto Marques</dc:creator>
  <cp:lastModifiedBy>Jose Roberto Marques</cp:lastModifiedBy>
  <dcterms:created xsi:type="dcterms:W3CDTF">2026-07-29T02:46:08Z</dcterms:created>
  <dcterms:modified xsi:type="dcterms:W3CDTF">2026-07-29T18:33:56Z</dcterms:modified>
</cp:coreProperties>
</file>